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55AB4786-11C5-4A69-A95F-881C3B78617C}" xr6:coauthVersionLast="47" xr6:coauthVersionMax="47" xr10:uidLastSave="{00000000-0000-0000-0000-000000000000}"/>
  <bookViews>
    <workbookView xWindow="2430" yWindow="1395" windowWidth="35280" windowHeight="18315" xr2:uid="{AB8576A7-2E93-42C6-BC1E-C2D1372A7D13}"/>
  </bookViews>
  <sheets>
    <sheet name="按分計算の例"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1" l="1"/>
  <c r="C39" i="1" s="1"/>
  <c r="D39" i="1" s="1"/>
  <c r="C34" i="1"/>
  <c r="D34" i="1" s="1"/>
  <c r="E34" i="1" s="1"/>
  <c r="C35" i="1"/>
  <c r="D35" i="1" s="1"/>
  <c r="E35" i="1" s="1"/>
  <c r="C36" i="1"/>
  <c r="D36" i="1" s="1"/>
  <c r="E36" i="1" s="1"/>
  <c r="C37" i="1"/>
  <c r="D37" i="1" s="1"/>
  <c r="E37" i="1" s="1"/>
  <c r="C38" i="1"/>
  <c r="D38" i="1" s="1"/>
  <c r="E38" i="1" s="1"/>
  <c r="C33" i="1"/>
  <c r="D33" i="1" s="1"/>
  <c r="D12" i="1"/>
  <c r="E12" i="1" s="1"/>
  <c r="D13" i="1"/>
  <c r="E13" i="1" s="1"/>
  <c r="D14" i="1"/>
  <c r="E14" i="1" s="1"/>
  <c r="D15" i="1"/>
  <c r="E15" i="1" s="1"/>
  <c r="D16" i="1"/>
  <c r="E16" i="1" s="1"/>
  <c r="D11" i="1"/>
  <c r="E11" i="1" s="1"/>
  <c r="C40" i="1" l="1"/>
  <c r="D40" i="1"/>
  <c r="F40" i="1"/>
  <c r="F35" i="1" s="1"/>
  <c r="G35" i="1" s="1"/>
  <c r="E33" i="1"/>
  <c r="E40" i="1" s="1"/>
  <c r="E18" i="1"/>
  <c r="F37" i="1" l="1"/>
  <c r="G37" i="1" s="1"/>
  <c r="F36" i="1"/>
  <c r="G36" i="1" s="1"/>
  <c r="F34" i="1"/>
  <c r="G34" i="1" s="1"/>
  <c r="G40" i="1" l="1"/>
</calcChain>
</file>

<file path=xl/sharedStrings.xml><?xml version="1.0" encoding="utf-8"?>
<sst xmlns="http://schemas.openxmlformats.org/spreadsheetml/2006/main" count="44" uniqueCount="25">
  <si>
    <t>仮設工事</t>
    <rPh sb="0" eb="2">
      <t>カセツ</t>
    </rPh>
    <rPh sb="2" eb="4">
      <t>コウジ</t>
    </rPh>
    <phoneticPr fontId="2"/>
  </si>
  <si>
    <t>内装工事</t>
    <rPh sb="0" eb="2">
      <t>ナイソウ</t>
    </rPh>
    <rPh sb="2" eb="4">
      <t>コウジ</t>
    </rPh>
    <phoneticPr fontId="2"/>
  </si>
  <si>
    <t>電気工事</t>
    <rPh sb="0" eb="2">
      <t>デンキ</t>
    </rPh>
    <rPh sb="2" eb="4">
      <t>コウジ</t>
    </rPh>
    <phoneticPr fontId="2"/>
  </si>
  <si>
    <t>給排水工事</t>
    <rPh sb="0" eb="3">
      <t>キュウハイスイ</t>
    </rPh>
    <rPh sb="3" eb="5">
      <t>コウジ</t>
    </rPh>
    <phoneticPr fontId="2"/>
  </si>
  <si>
    <t>諸経費</t>
    <rPh sb="0" eb="3">
      <t>ショケイヒ</t>
    </rPh>
    <phoneticPr fontId="2"/>
  </si>
  <si>
    <t>値引き</t>
    <rPh sb="0" eb="2">
      <t>ネビ</t>
    </rPh>
    <phoneticPr fontId="2"/>
  </si>
  <si>
    <t>消費税</t>
    <rPh sb="0" eb="3">
      <t>ショウヒゼイ</t>
    </rPh>
    <phoneticPr fontId="2"/>
  </si>
  <si>
    <t>税抜金額</t>
    <rPh sb="0" eb="2">
      <t>ゼイヌ</t>
    </rPh>
    <rPh sb="2" eb="4">
      <t>キンガク</t>
    </rPh>
    <phoneticPr fontId="2"/>
  </si>
  <si>
    <t>税込金額</t>
    <rPh sb="0" eb="2">
      <t>ゼイコ</t>
    </rPh>
    <rPh sb="2" eb="4">
      <t>キンガク</t>
    </rPh>
    <phoneticPr fontId="2"/>
  </si>
  <si>
    <t>支払計</t>
    <rPh sb="0" eb="2">
      <t>シハライ</t>
    </rPh>
    <rPh sb="2" eb="3">
      <t>ケイ</t>
    </rPh>
    <phoneticPr fontId="2"/>
  </si>
  <si>
    <t>各計</t>
    <rPh sb="0" eb="1">
      <t>カク</t>
    </rPh>
    <rPh sb="1" eb="2">
      <t>ケイ</t>
    </rPh>
    <phoneticPr fontId="2"/>
  </si>
  <si>
    <t>税抜額＋按分額</t>
    <rPh sb="0" eb="2">
      <t>ゼイヌ</t>
    </rPh>
    <rPh sb="2" eb="3">
      <t>ガク</t>
    </rPh>
    <rPh sb="4" eb="7">
      <t>アンブンガク</t>
    </rPh>
    <phoneticPr fontId="2"/>
  </si>
  <si>
    <t>按分計算の例（税抜経理方式のケース）</t>
    <rPh sb="0" eb="4">
      <t>アンブンケイサン</t>
    </rPh>
    <rPh sb="5" eb="6">
      <t>レイ</t>
    </rPh>
    <rPh sb="7" eb="9">
      <t>ゼイヌ</t>
    </rPh>
    <rPh sb="9" eb="11">
      <t>ケイリ</t>
    </rPh>
    <rPh sb="11" eb="13">
      <t>ホウシキ</t>
    </rPh>
    <phoneticPr fontId="2"/>
  </si>
  <si>
    <t>空調工事</t>
    <rPh sb="0" eb="2">
      <t>クウチョウ</t>
    </rPh>
    <rPh sb="2" eb="4">
      <t>コウジ</t>
    </rPh>
    <phoneticPr fontId="2"/>
  </si>
  <si>
    <t>（単位：千円）</t>
    <rPh sb="1" eb="3">
      <t>タンイ</t>
    </rPh>
    <rPh sb="4" eb="6">
      <t>センエン</t>
    </rPh>
    <phoneticPr fontId="2"/>
  </si>
  <si>
    <t>按分額（税抜額）</t>
    <rPh sb="0" eb="2">
      <t>アンブン</t>
    </rPh>
    <rPh sb="2" eb="3">
      <t>ガク</t>
    </rPh>
    <rPh sb="4" eb="6">
      <t>ゼイヌ</t>
    </rPh>
    <rPh sb="6" eb="7">
      <t>ガク</t>
    </rPh>
    <phoneticPr fontId="2"/>
  </si>
  <si>
    <t>按分対象⇒</t>
    <rPh sb="0" eb="4">
      <t>アンブンタイショウ</t>
    </rPh>
    <phoneticPr fontId="2"/>
  </si>
  <si>
    <t xml:space="preserve">↑ </t>
    <phoneticPr fontId="2"/>
  </si>
  <si>
    <t>（1,500＋1,000－1,700）</t>
    <phoneticPr fontId="2"/>
  </si>
  <si>
    <t>＜見積書例＞</t>
    <rPh sb="1" eb="4">
      <t>ミツモリショ</t>
    </rPh>
    <rPh sb="4" eb="5">
      <t>レイ</t>
    </rPh>
    <phoneticPr fontId="2"/>
  </si>
  <si>
    <t>＜按分計算書例＞</t>
    <rPh sb="1" eb="3">
      <t>アンブン</t>
    </rPh>
    <rPh sb="3" eb="5">
      <t>ケイサン</t>
    </rPh>
    <rPh sb="6" eb="7">
      <t>レイ</t>
    </rPh>
    <phoneticPr fontId="2"/>
  </si>
  <si>
    <t>見積書等該当箇所</t>
    <rPh sb="0" eb="3">
      <t>ミツモリショ</t>
    </rPh>
    <rPh sb="3" eb="4">
      <t>トウ</t>
    </rPh>
    <rPh sb="4" eb="6">
      <t>ガイトウ</t>
    </rPh>
    <rPh sb="6" eb="8">
      <t>カショ</t>
    </rPh>
    <phoneticPr fontId="2"/>
  </si>
  <si>
    <t>○○社見積書○ページ</t>
    <rPh sb="2" eb="3">
      <t>シャ</t>
    </rPh>
    <rPh sb="3" eb="6">
      <t>ミツモリショ</t>
    </rPh>
    <phoneticPr fontId="2"/>
  </si>
  <si>
    <r>
      <t>様式１「５ 設備投資の内容」については、各事業者における固定資産台帳等に掲載する各減価償却資産の「取得価額」ベースで記載をしていただく必要があるため、</t>
    </r>
    <r>
      <rPr>
        <u/>
        <sz val="14"/>
        <rFont val="游ゴシック"/>
        <family val="3"/>
        <charset val="128"/>
        <scheme val="minor"/>
      </rPr>
      <t>見積書に共通経費や値引額がある場合は按分計算書を添付</t>
    </r>
    <r>
      <rPr>
        <sz val="14"/>
        <rFont val="游ゴシック"/>
        <family val="3"/>
        <charset val="128"/>
        <scheme val="minor"/>
      </rPr>
      <t>して下さい。</t>
    </r>
    <rPh sb="0" eb="2">
      <t>ヨウシキ</t>
    </rPh>
    <rPh sb="6" eb="8">
      <t>セツビ</t>
    </rPh>
    <rPh sb="8" eb="10">
      <t>トウシ</t>
    </rPh>
    <rPh sb="11" eb="13">
      <t>ナイヨウ</t>
    </rPh>
    <rPh sb="20" eb="21">
      <t>カク</t>
    </rPh>
    <rPh sb="21" eb="24">
      <t>ジギョウシャ</t>
    </rPh>
    <rPh sb="34" eb="35">
      <t>トウ</t>
    </rPh>
    <rPh sb="36" eb="38">
      <t>ケイサイ</t>
    </rPh>
    <rPh sb="40" eb="41">
      <t>カク</t>
    </rPh>
    <rPh sb="41" eb="43">
      <t>ゲンカ</t>
    </rPh>
    <rPh sb="43" eb="45">
      <t>ショウキャク</t>
    </rPh>
    <rPh sb="45" eb="47">
      <t>シサン</t>
    </rPh>
    <rPh sb="49" eb="51">
      <t>シュトク</t>
    </rPh>
    <rPh sb="51" eb="53">
      <t>カガク</t>
    </rPh>
    <rPh sb="58" eb="60">
      <t>キサイ</t>
    </rPh>
    <rPh sb="67" eb="69">
      <t>ヒツヨウ</t>
    </rPh>
    <rPh sb="75" eb="78">
      <t>ミツモリショ</t>
    </rPh>
    <rPh sb="79" eb="81">
      <t>キョウツウ</t>
    </rPh>
    <rPh sb="81" eb="83">
      <t>ケイヒ</t>
    </rPh>
    <rPh sb="84" eb="86">
      <t>ネビ</t>
    </rPh>
    <rPh sb="86" eb="87">
      <t>ガク</t>
    </rPh>
    <rPh sb="90" eb="92">
      <t>バアイ</t>
    </rPh>
    <rPh sb="93" eb="95">
      <t>アンブン</t>
    </rPh>
    <rPh sb="95" eb="98">
      <t>ケイサンショ</t>
    </rPh>
    <rPh sb="99" eb="101">
      <t>テンプ</t>
    </rPh>
    <rPh sb="103" eb="104">
      <t>クダ</t>
    </rPh>
    <phoneticPr fontId="2"/>
  </si>
  <si>
    <t>①見積書金額の、「値引額」の税抜額を算定する。
②他の全ての工事に関する「仮設工事費（税抜額）」、「諸経費（税抜額）」、「値引額（税抜相当額）」を「内装工事（税抜額）」、「電気工事（税抜額）」、「給排水工事（税抜額）」、「空調工事（税抜額）」へ按分計上する。
※様式１「５ 設備投資の内容」へは、按分額が反映された金額（緑ハイライト部分）を記載する（税抜金額で固定資産台帳を作成している事業者の場合）。なお、記載単位である下記各工事の分け方はあくまで例であって、事業者が通常自社の固定資産台帳等に整理する固定資産の項目に準じて項目をまとめるなど整理していただいて構いません。
※また、見積書のどこに記載された金額を引用しているか、補記しておいてください。</t>
    <rPh sb="1" eb="4">
      <t>ミツモリショ</t>
    </rPh>
    <rPh sb="4" eb="6">
      <t>キンガク</t>
    </rPh>
    <rPh sb="14" eb="16">
      <t>ゼイヌ</t>
    </rPh>
    <rPh sb="16" eb="17">
      <t>ガク</t>
    </rPh>
    <rPh sb="18" eb="20">
      <t>サンテイ</t>
    </rPh>
    <rPh sb="25" eb="26">
      <t>タ</t>
    </rPh>
    <rPh sb="27" eb="28">
      <t>スベ</t>
    </rPh>
    <rPh sb="30" eb="32">
      <t>コウジ</t>
    </rPh>
    <rPh sb="33" eb="34">
      <t>カン</t>
    </rPh>
    <rPh sb="37" eb="39">
      <t>カセツ</t>
    </rPh>
    <rPh sb="39" eb="41">
      <t>コウジ</t>
    </rPh>
    <rPh sb="41" eb="42">
      <t>ヒ</t>
    </rPh>
    <rPh sb="43" eb="45">
      <t>ゼイヌ</t>
    </rPh>
    <rPh sb="45" eb="46">
      <t>ガク</t>
    </rPh>
    <rPh sb="50" eb="53">
      <t>ショケイヒ</t>
    </rPh>
    <rPh sb="54" eb="56">
      <t>ゼイヌ</t>
    </rPh>
    <rPh sb="56" eb="57">
      <t>ガク</t>
    </rPh>
    <rPh sb="61" eb="63">
      <t>ネビ</t>
    </rPh>
    <rPh sb="63" eb="64">
      <t>ガク</t>
    </rPh>
    <rPh sb="65" eb="67">
      <t>ゼイヌ</t>
    </rPh>
    <rPh sb="67" eb="70">
      <t>ソウトウガク</t>
    </rPh>
    <rPh sb="149" eb="152">
      <t>アンブンガク</t>
    </rPh>
    <rPh sb="153" eb="155">
      <t>ハンエイ</t>
    </rPh>
    <rPh sb="158" eb="160">
      <t>キンガク</t>
    </rPh>
    <rPh sb="161" eb="162">
      <t>ミドリ</t>
    </rPh>
    <rPh sb="167" eb="169">
      <t>ブブン</t>
    </rPh>
    <rPh sb="171" eb="173">
      <t>キサイ</t>
    </rPh>
    <rPh sb="176" eb="178">
      <t>ゼイヌ</t>
    </rPh>
    <rPh sb="178" eb="180">
      <t>キンガク</t>
    </rPh>
    <rPh sb="181" eb="187">
      <t>コテイシサンダイチョウ</t>
    </rPh>
    <rPh sb="188" eb="190">
      <t>サクセイ</t>
    </rPh>
    <rPh sb="194" eb="197">
      <t>ジギョウシャ</t>
    </rPh>
    <rPh sb="198" eb="200">
      <t>バアイ</t>
    </rPh>
    <rPh sb="205" eb="207">
      <t>キサイ</t>
    </rPh>
    <rPh sb="207" eb="209">
      <t>タンイ</t>
    </rPh>
    <rPh sb="212" eb="214">
      <t>カキ</t>
    </rPh>
    <rPh sb="214" eb="215">
      <t>カク</t>
    </rPh>
    <rPh sb="215" eb="217">
      <t>コウジ</t>
    </rPh>
    <rPh sb="218" eb="219">
      <t>ワ</t>
    </rPh>
    <rPh sb="220" eb="221">
      <t>カタ</t>
    </rPh>
    <rPh sb="226" eb="227">
      <t>レイ</t>
    </rPh>
    <rPh sb="232" eb="235">
      <t>ジギョウシャ</t>
    </rPh>
    <rPh sb="236" eb="238">
      <t>ツウジョウ</t>
    </rPh>
    <rPh sb="238" eb="240">
      <t>ジシャ</t>
    </rPh>
    <rPh sb="241" eb="245">
      <t>コテイシサン</t>
    </rPh>
    <rPh sb="245" eb="247">
      <t>ダイチョウ</t>
    </rPh>
    <rPh sb="247" eb="248">
      <t>トウ</t>
    </rPh>
    <rPh sb="249" eb="251">
      <t>セイリ</t>
    </rPh>
    <rPh sb="253" eb="257">
      <t>コテイシサン</t>
    </rPh>
    <rPh sb="258" eb="260">
      <t>コウモク</t>
    </rPh>
    <rPh sb="261" eb="262">
      <t>ジュン</t>
    </rPh>
    <rPh sb="264" eb="266">
      <t>コウモク</t>
    </rPh>
    <rPh sb="273" eb="275">
      <t>セイリ</t>
    </rPh>
    <rPh sb="282" eb="283">
      <t>カマ</t>
    </rPh>
    <rPh sb="294" eb="297">
      <t>ミツモリショ</t>
    </rPh>
    <rPh sb="301" eb="303">
      <t>キサイ</t>
    </rPh>
    <rPh sb="306" eb="308">
      <t>キンガク</t>
    </rPh>
    <rPh sb="309" eb="311">
      <t>インヨウ</t>
    </rPh>
    <rPh sb="317" eb="319">
      <t>ホキ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</si>
</sst>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4"/>
      <color theme="1"/>
      <name val="游ゴシック"/>
      <family val="2"/>
      <charset val="128"/>
      <scheme val="minor"/>
    </font>
    <font>
      <sz val="11"/>
      <color rgb="FFFF0000"/>
      <name val="游ゴシック"/>
      <family val="2"/>
      <charset val="128"/>
      <scheme val="minor"/>
    </font>
    <font>
      <sz val="11"/>
      <name val="游ゴシック"/>
      <family val="2"/>
      <charset val="128"/>
      <scheme val="minor"/>
    </font>
    <font>
      <b/>
      <sz val="11"/>
      <color rgb="FFFF0000"/>
      <name val="游ゴシック"/>
      <family val="3"/>
      <charset val="128"/>
      <scheme val="minor"/>
    </font>
    <font>
      <sz val="11"/>
      <color rgb="FF0000CC"/>
      <name val="游ゴシック"/>
      <family val="3"/>
      <charset val="128"/>
      <scheme val="minor"/>
    </font>
    <font>
      <sz val="14"/>
      <name val="游ゴシック"/>
      <family val="3"/>
      <charset val="128"/>
      <scheme val="minor"/>
    </font>
    <font>
      <u/>
      <sz val="14"/>
      <name val="游ゴシック"/>
      <family val="3"/>
      <charset val="128"/>
      <scheme val="minor"/>
    </font>
    <font>
      <sz val="11"/>
      <name val="游ゴシック"/>
      <family val="3"/>
      <charset val="128"/>
      <scheme val="minor"/>
    </font>
    <font>
      <sz val="9"/>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rgb="FFCCFFCC"/>
        <bgColor indexed="64"/>
      </patternFill>
    </fill>
    <fill>
      <patternFill patternType="solid">
        <fgColor rgb="FFFFFFCC"/>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0">
    <xf numFmtId="0" fontId="0" fillId="0" borderId="0" xfId="0">
      <alignment vertical="center"/>
    </xf>
    <xf numFmtId="38" fontId="0" fillId="0" borderId="0" xfId="1" applyFont="1">
      <alignment vertical="center"/>
    </xf>
    <xf numFmtId="0" fontId="0" fillId="0" borderId="1" xfId="0" applyBorder="1">
      <alignment vertical="center"/>
    </xf>
    <xf numFmtId="38" fontId="0" fillId="0" borderId="1" xfId="1" applyFont="1" applyBorder="1">
      <alignment vertical="center"/>
    </xf>
    <xf numFmtId="38" fontId="0" fillId="0" borderId="1" xfId="0" applyNumberFormat="1" applyBorder="1">
      <alignment vertical="center"/>
    </xf>
    <xf numFmtId="0" fontId="0" fillId="0" borderId="1" xfId="0" applyFill="1" applyBorder="1">
      <alignment vertical="center"/>
    </xf>
    <xf numFmtId="38" fontId="0" fillId="0" borderId="2" xfId="1" applyFont="1" applyBorder="1">
      <alignment vertical="center"/>
    </xf>
    <xf numFmtId="38" fontId="0" fillId="0" borderId="3" xfId="0" applyNumberFormat="1" applyBorder="1">
      <alignment vertical="center"/>
    </xf>
    <xf numFmtId="38" fontId="0" fillId="0" borderId="0" xfId="1" applyFont="1" applyBorder="1">
      <alignment vertical="center"/>
    </xf>
    <xf numFmtId="0" fontId="0" fillId="2" borderId="1" xfId="0" applyFill="1" applyBorder="1">
      <alignment vertical="center"/>
    </xf>
    <xf numFmtId="38" fontId="0" fillId="2" borderId="1" xfId="1" applyFont="1" applyFill="1" applyBorder="1">
      <alignment vertical="center"/>
    </xf>
    <xf numFmtId="0" fontId="3" fillId="3" borderId="1" xfId="0" applyFont="1" applyFill="1" applyBorder="1">
      <alignment vertical="center"/>
    </xf>
    <xf numFmtId="38" fontId="3" fillId="3" borderId="1" xfId="1" applyFont="1" applyFill="1" applyBorder="1">
      <alignment vertical="center"/>
    </xf>
    <xf numFmtId="0" fontId="0" fillId="0" borderId="0" xfId="0" applyFill="1" applyBorder="1">
      <alignment vertical="center"/>
    </xf>
    <xf numFmtId="38" fontId="0" fillId="0" borderId="0" xfId="0" applyNumberFormat="1" applyBorder="1">
      <alignment vertical="center"/>
    </xf>
    <xf numFmtId="0" fontId="0" fillId="0" borderId="0" xfId="0" applyAlignment="1">
      <alignment horizontal="right" vertical="center"/>
    </xf>
    <xf numFmtId="0" fontId="4" fillId="0" borderId="0" xfId="0" applyFont="1">
      <alignment vertical="center"/>
    </xf>
    <xf numFmtId="0" fontId="0" fillId="0" borderId="0" xfId="0" applyAlignment="1">
      <alignment vertical="center"/>
    </xf>
    <xf numFmtId="38" fontId="6" fillId="0" borderId="1" xfId="0" applyNumberFormat="1" applyFont="1" applyBorder="1">
      <alignment vertical="center"/>
    </xf>
    <xf numFmtId="176" fontId="6" fillId="0" borderId="1" xfId="1" applyNumberFormat="1" applyFont="1" applyBorder="1">
      <alignment vertical="center"/>
    </xf>
    <xf numFmtId="0" fontId="5" fillId="0" borderId="0" xfId="0" applyFont="1" applyAlignment="1">
      <alignment horizontal="right" vertical="center"/>
    </xf>
    <xf numFmtId="0" fontId="7" fillId="0" borderId="0" xfId="0" applyFont="1" applyAlignment="1">
      <alignment horizontal="right" vertical="center"/>
    </xf>
    <xf numFmtId="0" fontId="5" fillId="0" borderId="0" xfId="0" applyFont="1">
      <alignment vertical="center"/>
    </xf>
    <xf numFmtId="38" fontId="5" fillId="4" borderId="1" xfId="1" applyFont="1" applyFill="1" applyBorder="1">
      <alignment vertical="center"/>
    </xf>
    <xf numFmtId="176" fontId="5" fillId="4" borderId="1" xfId="1" applyNumberFormat="1" applyFont="1" applyFill="1" applyBorder="1">
      <alignment vertical="center"/>
    </xf>
    <xf numFmtId="38" fontId="0" fillId="4" borderId="1" xfId="0" applyNumberFormat="1" applyFill="1" applyBorder="1">
      <alignment vertical="center"/>
    </xf>
    <xf numFmtId="0" fontId="8" fillId="0" borderId="1" xfId="0" applyFont="1" applyBorder="1">
      <alignment vertical="center"/>
    </xf>
    <xf numFmtId="0" fontId="11" fillId="0" borderId="1" xfId="0" applyFont="1" applyFill="1" applyBorder="1">
      <alignment vertical="center"/>
    </xf>
    <xf numFmtId="0" fontId="12" fillId="0" borderId="1" xfId="0" applyFont="1" applyBorder="1">
      <alignment vertical="center"/>
    </xf>
    <xf numFmtId="0" fontId="4" fillId="0" borderId="0" xfId="0" applyFont="1" applyAlignment="1">
      <alignment horizontal="center" vertical="center"/>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0"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11" fillId="0" borderId="1"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CC"/>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969D5-B5F2-4EC2-9EC8-69FC5273FE0F}">
  <sheetPr>
    <pageSetUpPr fitToPage="1"/>
  </sheetPr>
  <dimension ref="A1:H42"/>
  <sheetViews>
    <sheetView tabSelected="1" zoomScaleNormal="100" zoomScalePageLayoutView="85" workbookViewId="0">
      <selection activeCell="F37" sqref="F37"/>
    </sheetView>
  </sheetViews>
  <sheetFormatPr defaultRowHeight="18.75" x14ac:dyDescent="0.4"/>
  <cols>
    <col min="1" max="1" width="11.75" customWidth="1"/>
    <col min="2" max="2" width="10" customWidth="1"/>
    <col min="3" max="3" width="10.125" style="1" bestFit="1" customWidth="1"/>
    <col min="5" max="5" width="10.125" bestFit="1" customWidth="1"/>
    <col min="6" max="6" width="16.25" bestFit="1" customWidth="1"/>
    <col min="7" max="7" width="15.125" customWidth="1"/>
    <col min="8" max="8" width="16.75" customWidth="1"/>
  </cols>
  <sheetData>
    <row r="1" spans="1:8" ht="24" x14ac:dyDescent="0.4">
      <c r="A1" s="29" t="s">
        <v>12</v>
      </c>
      <c r="B1" s="29"/>
      <c r="C1" s="29"/>
      <c r="D1" s="29"/>
      <c r="E1" s="29"/>
      <c r="F1" s="29"/>
      <c r="G1" s="29"/>
    </row>
    <row r="2" spans="1:8" ht="24" x14ac:dyDescent="0.4">
      <c r="B2" s="16"/>
    </row>
    <row r="3" spans="1:8" ht="22.5" customHeight="1" x14ac:dyDescent="0.4">
      <c r="A3" s="30" t="s">
        <v>23</v>
      </c>
      <c r="B3" s="31"/>
      <c r="C3" s="31"/>
      <c r="D3" s="31"/>
      <c r="E3" s="31"/>
      <c r="F3" s="31"/>
      <c r="G3" s="31"/>
      <c r="H3" s="32"/>
    </row>
    <row r="4" spans="1:8" ht="22.5" customHeight="1" x14ac:dyDescent="0.4">
      <c r="A4" s="33"/>
      <c r="B4" s="34"/>
      <c r="C4" s="34"/>
      <c r="D4" s="34"/>
      <c r="E4" s="34"/>
      <c r="F4" s="34"/>
      <c r="G4" s="34"/>
      <c r="H4" s="35"/>
    </row>
    <row r="5" spans="1:8" ht="22.5" customHeight="1" x14ac:dyDescent="0.4">
      <c r="A5" s="33"/>
      <c r="B5" s="34"/>
      <c r="C5" s="34"/>
      <c r="D5" s="34"/>
      <c r="E5" s="34"/>
      <c r="F5" s="34"/>
      <c r="G5" s="34"/>
      <c r="H5" s="35"/>
    </row>
    <row r="6" spans="1:8" ht="22.5" customHeight="1" x14ac:dyDescent="0.4">
      <c r="A6" s="36"/>
      <c r="B6" s="37"/>
      <c r="C6" s="37"/>
      <c r="D6" s="37"/>
      <c r="E6" s="37"/>
      <c r="F6" s="37"/>
      <c r="G6" s="37"/>
      <c r="H6" s="38"/>
    </row>
    <row r="8" spans="1:8" ht="24" x14ac:dyDescent="0.4">
      <c r="A8" s="16" t="s">
        <v>19</v>
      </c>
    </row>
    <row r="9" spans="1:8" x14ac:dyDescent="0.4">
      <c r="E9" s="15" t="s">
        <v>14</v>
      </c>
    </row>
    <row r="10" spans="1:8" x14ac:dyDescent="0.4">
      <c r="C10" s="3" t="s">
        <v>7</v>
      </c>
      <c r="D10" s="3" t="s">
        <v>6</v>
      </c>
      <c r="E10" s="2" t="s">
        <v>8</v>
      </c>
    </row>
    <row r="11" spans="1:8" x14ac:dyDescent="0.4">
      <c r="B11" s="2" t="s">
        <v>0</v>
      </c>
      <c r="C11" s="3">
        <v>1500</v>
      </c>
      <c r="D11" s="3">
        <f>C11*0.1</f>
        <v>150</v>
      </c>
      <c r="E11" s="18">
        <f>SUM(C11:D11)</f>
        <v>1650</v>
      </c>
    </row>
    <row r="12" spans="1:8" x14ac:dyDescent="0.4">
      <c r="B12" s="2" t="s">
        <v>1</v>
      </c>
      <c r="C12" s="3">
        <v>12000</v>
      </c>
      <c r="D12" s="3">
        <f t="shared" ref="D12:D16" si="0">C12*0.1</f>
        <v>1200</v>
      </c>
      <c r="E12" s="18">
        <f t="shared" ref="E12:E16" si="1">SUM(C12:D12)</f>
        <v>13200</v>
      </c>
    </row>
    <row r="13" spans="1:8" x14ac:dyDescent="0.4">
      <c r="B13" s="2" t="s">
        <v>2</v>
      </c>
      <c r="C13" s="3">
        <v>3500</v>
      </c>
      <c r="D13" s="3">
        <f t="shared" si="0"/>
        <v>350</v>
      </c>
      <c r="E13" s="18">
        <f t="shared" si="1"/>
        <v>3850</v>
      </c>
    </row>
    <row r="14" spans="1:8" x14ac:dyDescent="0.4">
      <c r="B14" s="2" t="s">
        <v>3</v>
      </c>
      <c r="C14" s="3">
        <v>3000</v>
      </c>
      <c r="D14" s="3">
        <f t="shared" si="0"/>
        <v>300</v>
      </c>
      <c r="E14" s="18">
        <f t="shared" si="1"/>
        <v>3300</v>
      </c>
    </row>
    <row r="15" spans="1:8" x14ac:dyDescent="0.4">
      <c r="B15" s="2" t="s">
        <v>13</v>
      </c>
      <c r="C15" s="3">
        <v>700</v>
      </c>
      <c r="D15" s="3">
        <f t="shared" si="0"/>
        <v>70</v>
      </c>
      <c r="E15" s="18">
        <f t="shared" si="1"/>
        <v>770</v>
      </c>
    </row>
    <row r="16" spans="1:8" x14ac:dyDescent="0.4">
      <c r="B16" s="2" t="s">
        <v>4</v>
      </c>
      <c r="C16" s="3">
        <v>1000</v>
      </c>
      <c r="D16" s="3">
        <f t="shared" si="0"/>
        <v>100</v>
      </c>
      <c r="E16" s="18">
        <f t="shared" si="1"/>
        <v>1100</v>
      </c>
    </row>
    <row r="17" spans="1:8" x14ac:dyDescent="0.4">
      <c r="B17" s="2" t="s">
        <v>5</v>
      </c>
      <c r="C17" s="3"/>
      <c r="D17" s="2"/>
      <c r="E17" s="19">
        <v>-1870</v>
      </c>
    </row>
    <row r="18" spans="1:8" x14ac:dyDescent="0.4">
      <c r="B18" s="5" t="s">
        <v>9</v>
      </c>
      <c r="C18" s="6"/>
      <c r="D18" s="7"/>
      <c r="E18" s="4">
        <f>SUM(E11:E17)</f>
        <v>22000</v>
      </c>
    </row>
    <row r="19" spans="1:8" x14ac:dyDescent="0.4">
      <c r="B19" s="13"/>
      <c r="C19" s="8"/>
      <c r="D19" s="14"/>
      <c r="E19" s="14"/>
    </row>
    <row r="20" spans="1:8" ht="24" x14ac:dyDescent="0.4">
      <c r="A20" s="16" t="s">
        <v>20</v>
      </c>
      <c r="B20" s="13"/>
      <c r="C20" s="8"/>
      <c r="D20" s="14"/>
      <c r="E20" s="14"/>
    </row>
    <row r="21" spans="1:8" s="17" customFormat="1" ht="18" customHeight="1" x14ac:dyDescent="0.4">
      <c r="A21" s="39" t="s">
        <v>24</v>
      </c>
      <c r="B21" s="39"/>
      <c r="C21" s="39"/>
      <c r="D21" s="39"/>
      <c r="E21" s="39"/>
      <c r="F21" s="39"/>
      <c r="G21" s="39"/>
      <c r="H21" s="39"/>
    </row>
    <row r="22" spans="1:8" s="17" customFormat="1" x14ac:dyDescent="0.4">
      <c r="A22" s="39"/>
      <c r="B22" s="39"/>
      <c r="C22" s="39"/>
      <c r="D22" s="39"/>
      <c r="E22" s="39"/>
      <c r="F22" s="39"/>
      <c r="G22" s="39"/>
      <c r="H22" s="39"/>
    </row>
    <row r="23" spans="1:8" s="17" customFormat="1" x14ac:dyDescent="0.4">
      <c r="A23" s="39"/>
      <c r="B23" s="39"/>
      <c r="C23" s="39"/>
      <c r="D23" s="39"/>
      <c r="E23" s="39"/>
      <c r="F23" s="39"/>
      <c r="G23" s="39"/>
      <c r="H23" s="39"/>
    </row>
    <row r="24" spans="1:8" s="17" customFormat="1" x14ac:dyDescent="0.4">
      <c r="A24" s="39"/>
      <c r="B24" s="39"/>
      <c r="C24" s="39"/>
      <c r="D24" s="39"/>
      <c r="E24" s="39"/>
      <c r="F24" s="39"/>
      <c r="G24" s="39"/>
      <c r="H24" s="39"/>
    </row>
    <row r="25" spans="1:8" s="17" customFormat="1" x14ac:dyDescent="0.4">
      <c r="A25" s="39"/>
      <c r="B25" s="39"/>
      <c r="C25" s="39"/>
      <c r="D25" s="39"/>
      <c r="E25" s="39"/>
      <c r="F25" s="39"/>
      <c r="G25" s="39"/>
      <c r="H25" s="39"/>
    </row>
    <row r="26" spans="1:8" s="17" customFormat="1" x14ac:dyDescent="0.4">
      <c r="A26" s="39"/>
      <c r="B26" s="39"/>
      <c r="C26" s="39"/>
      <c r="D26" s="39"/>
      <c r="E26" s="39"/>
      <c r="F26" s="39"/>
      <c r="G26" s="39"/>
      <c r="H26" s="39"/>
    </row>
    <row r="27" spans="1:8" s="17" customFormat="1" x14ac:dyDescent="0.4">
      <c r="A27" s="39"/>
      <c r="B27" s="39"/>
      <c r="C27" s="39"/>
      <c r="D27" s="39"/>
      <c r="E27" s="39"/>
      <c r="F27" s="39"/>
      <c r="G27" s="39"/>
      <c r="H27" s="39"/>
    </row>
    <row r="28" spans="1:8" s="17" customFormat="1" x14ac:dyDescent="0.4">
      <c r="A28" s="39"/>
      <c r="B28" s="39"/>
      <c r="C28" s="39"/>
      <c r="D28" s="39"/>
      <c r="E28" s="39"/>
      <c r="F28" s="39"/>
      <c r="G28" s="39"/>
      <c r="H28" s="39"/>
    </row>
    <row r="29" spans="1:8" s="17" customFormat="1" x14ac:dyDescent="0.4">
      <c r="A29" s="39"/>
      <c r="B29" s="39"/>
      <c r="C29" s="39"/>
      <c r="D29" s="39"/>
      <c r="E29" s="39"/>
      <c r="F29" s="39"/>
      <c r="G29" s="39"/>
      <c r="H29" s="39"/>
    </row>
    <row r="30" spans="1:8" s="17" customFormat="1" x14ac:dyDescent="0.4">
      <c r="A30" s="39"/>
      <c r="B30" s="39"/>
      <c r="C30" s="39"/>
      <c r="D30" s="39"/>
      <c r="E30" s="39"/>
      <c r="F30" s="39"/>
      <c r="G30" s="39"/>
      <c r="H30" s="39"/>
    </row>
    <row r="31" spans="1:8" x14ac:dyDescent="0.4">
      <c r="G31" s="15" t="s">
        <v>14</v>
      </c>
    </row>
    <row r="32" spans="1:8" x14ac:dyDescent="0.4">
      <c r="C32" s="3" t="s">
        <v>7</v>
      </c>
      <c r="D32" s="3" t="s">
        <v>6</v>
      </c>
      <c r="E32" s="2" t="s">
        <v>8</v>
      </c>
      <c r="F32" s="2" t="s">
        <v>15</v>
      </c>
      <c r="G32" s="5" t="s">
        <v>11</v>
      </c>
      <c r="H32" s="27" t="s">
        <v>21</v>
      </c>
    </row>
    <row r="33" spans="1:8" x14ac:dyDescent="0.4">
      <c r="A33" s="20" t="s">
        <v>16</v>
      </c>
      <c r="B33" s="9" t="s">
        <v>0</v>
      </c>
      <c r="C33" s="23">
        <f t="shared" ref="C33:C38" si="2">C11</f>
        <v>1500</v>
      </c>
      <c r="D33" s="3">
        <f>C33*0.1</f>
        <v>150</v>
      </c>
      <c r="E33" s="4">
        <f>SUM(C33:D33)</f>
        <v>1650</v>
      </c>
      <c r="F33" s="9">
        <v>0</v>
      </c>
      <c r="G33" s="10">
        <v>0</v>
      </c>
      <c r="H33" s="28" t="s">
        <v>22</v>
      </c>
    </row>
    <row r="34" spans="1:8" x14ac:dyDescent="0.4">
      <c r="A34" s="15"/>
      <c r="B34" s="11" t="s">
        <v>1</v>
      </c>
      <c r="C34" s="3">
        <f t="shared" si="2"/>
        <v>12000</v>
      </c>
      <c r="D34" s="3">
        <f t="shared" ref="D34:D38" si="3">C34*0.1</f>
        <v>1200</v>
      </c>
      <c r="E34" s="4">
        <f t="shared" ref="E34:E38" si="4">SUM(C34:D34)</f>
        <v>13200</v>
      </c>
      <c r="F34" s="3">
        <f>C34/(C$34+C$35+C$36+C$37)*$F$40</f>
        <v>500.00000000000011</v>
      </c>
      <c r="G34" s="12">
        <f>C34+F34</f>
        <v>12500</v>
      </c>
      <c r="H34" s="28" t="s">
        <v>22</v>
      </c>
    </row>
    <row r="35" spans="1:8" x14ac:dyDescent="0.4">
      <c r="A35" s="15"/>
      <c r="B35" s="11" t="s">
        <v>2</v>
      </c>
      <c r="C35" s="3">
        <f t="shared" si="2"/>
        <v>3500</v>
      </c>
      <c r="D35" s="3">
        <f t="shared" si="3"/>
        <v>350</v>
      </c>
      <c r="E35" s="4">
        <f t="shared" si="4"/>
        <v>3850</v>
      </c>
      <c r="F35" s="3">
        <f>C35/(C$34+C$35+C$36+C$37)*$F$40</f>
        <v>145.83333333333337</v>
      </c>
      <c r="G35" s="12">
        <f t="shared" ref="G35:G37" si="5">C35+F35</f>
        <v>3645.8333333333335</v>
      </c>
      <c r="H35" s="28" t="s">
        <v>22</v>
      </c>
    </row>
    <row r="36" spans="1:8" x14ac:dyDescent="0.4">
      <c r="A36" s="15"/>
      <c r="B36" s="11" t="s">
        <v>3</v>
      </c>
      <c r="C36" s="3">
        <f t="shared" si="2"/>
        <v>3000</v>
      </c>
      <c r="D36" s="3">
        <f t="shared" si="3"/>
        <v>300</v>
      </c>
      <c r="E36" s="4">
        <f t="shared" si="4"/>
        <v>3300</v>
      </c>
      <c r="F36" s="3">
        <f>C36/(C$34+C$35+C$36+C$37)*$F$40</f>
        <v>125.00000000000003</v>
      </c>
      <c r="G36" s="12">
        <f t="shared" si="5"/>
        <v>3125</v>
      </c>
      <c r="H36" s="28" t="s">
        <v>22</v>
      </c>
    </row>
    <row r="37" spans="1:8" x14ac:dyDescent="0.4">
      <c r="A37" s="15"/>
      <c r="B37" s="11" t="s">
        <v>13</v>
      </c>
      <c r="C37" s="3">
        <f t="shared" si="2"/>
        <v>700</v>
      </c>
      <c r="D37" s="3">
        <f t="shared" si="3"/>
        <v>70</v>
      </c>
      <c r="E37" s="4">
        <f t="shared" si="4"/>
        <v>770</v>
      </c>
      <c r="F37" s="3">
        <f>C37/(C$34+C$35+C$36+C$37)*$F$40</f>
        <v>29.166666666666679</v>
      </c>
      <c r="G37" s="12">
        <f t="shared" si="5"/>
        <v>729.16666666666663</v>
      </c>
      <c r="H37" s="28" t="s">
        <v>22</v>
      </c>
    </row>
    <row r="38" spans="1:8" x14ac:dyDescent="0.4">
      <c r="A38" s="20" t="s">
        <v>16</v>
      </c>
      <c r="B38" s="9" t="s">
        <v>4</v>
      </c>
      <c r="C38" s="23">
        <f t="shared" si="2"/>
        <v>1000</v>
      </c>
      <c r="D38" s="3">
        <f t="shared" si="3"/>
        <v>100</v>
      </c>
      <c r="E38" s="4">
        <f t="shared" si="4"/>
        <v>1100</v>
      </c>
      <c r="F38" s="9">
        <v>0</v>
      </c>
      <c r="G38" s="10">
        <v>0</v>
      </c>
      <c r="H38" s="28" t="s">
        <v>22</v>
      </c>
    </row>
    <row r="39" spans="1:8" x14ac:dyDescent="0.4">
      <c r="A39" s="20" t="s">
        <v>16</v>
      </c>
      <c r="B39" s="9" t="s">
        <v>5</v>
      </c>
      <c r="C39" s="24">
        <f>E39/1.1</f>
        <v>-1699.9999999999998</v>
      </c>
      <c r="D39" s="19">
        <f>C39*0.1</f>
        <v>-170</v>
      </c>
      <c r="E39" s="19">
        <f>E17</f>
        <v>-1870</v>
      </c>
      <c r="F39" s="9">
        <v>0</v>
      </c>
      <c r="G39" s="10">
        <v>0</v>
      </c>
      <c r="H39" s="28" t="s">
        <v>22</v>
      </c>
    </row>
    <row r="40" spans="1:8" x14ac:dyDescent="0.4">
      <c r="B40" s="2" t="s">
        <v>10</v>
      </c>
      <c r="C40" s="3">
        <f>SUM(C33:C39)</f>
        <v>20000</v>
      </c>
      <c r="D40" s="4">
        <f>SUM(D33:D39)</f>
        <v>2000</v>
      </c>
      <c r="E40" s="4">
        <f>SUM(E33:E39)</f>
        <v>22000</v>
      </c>
      <c r="F40" s="25">
        <f>C33+C38+C39</f>
        <v>800.00000000000023</v>
      </c>
      <c r="G40" s="3">
        <f>SUM(G33:G39)</f>
        <v>20000.000000000004</v>
      </c>
      <c r="H40" s="26"/>
    </row>
    <row r="41" spans="1:8" x14ac:dyDescent="0.4">
      <c r="F41" s="21" t="s">
        <v>17</v>
      </c>
    </row>
    <row r="42" spans="1:8" x14ac:dyDescent="0.4">
      <c r="F42" s="22" t="s">
        <v>18</v>
      </c>
    </row>
  </sheetData>
  <mergeCells count="3">
    <mergeCell ref="A1:G1"/>
    <mergeCell ref="A3:H6"/>
    <mergeCell ref="A21:H30"/>
  </mergeCells>
  <phoneticPr fontId="2"/>
  <pageMargins left="0.7" right="0.7" top="0.75" bottom="0.75" header="0.3" footer="0.3"/>
  <pageSetup paperSize="9" scale="81"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按分計算の例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2024-03-27T08:08:38Z</dcterms:created>
  <dcterms:modified xsi:type="dcterms:W3CDTF">2024-03-27T08:09:12Z</dcterms:modified>
</cp:coreProperties>
</file>