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Documents\向上室\B類型\様式案\"/>
    </mc:Choice>
  </mc:AlternateContent>
  <xr:revisionPtr revIDLastSave="0" documentId="8_{92FF00A9-63AB-43BD-B9B8-12DC42DF4D62}" xr6:coauthVersionLast="47" xr6:coauthVersionMax="47" xr10:uidLastSave="{00000000-0000-0000-0000-000000000000}"/>
  <bookViews>
    <workbookView xWindow="6510" yWindow="2025" windowWidth="30810" windowHeight="18240" xr2:uid="{00000000-000D-0000-FFFF-FFFF00000000}"/>
  </bookViews>
  <sheets>
    <sheet name="入力（基準への適合状況）" sheetId="17" r:id="rId1"/>
    <sheet name="【入力ガイド】（基準への適合状況）" sheetId="16" r:id="rId2"/>
    <sheet name="入力（実施状況報告書別紙） " sheetId="18" r:id="rId3"/>
    <sheet name="【入力ガイド】（実施状況報告書別紙）" sheetId="14" r:id="rId4"/>
  </sheets>
  <definedNames>
    <definedName name="_xlnm.Print_Area" localSheetId="1">'【入力ガイド】（基準への適合状況）'!$A$1:$M$60</definedName>
    <definedName name="_xlnm.Print_Area" localSheetId="3">'【入力ガイド】（実施状況報告書別紙）'!$A$5:$S$36</definedName>
    <definedName name="_xlnm.Print_Area" localSheetId="0">'入力（基準への適合状況）'!$A$1:$M$60</definedName>
    <definedName name="_xlnm.Print_Area" localSheetId="2">'入力（実施状況報告書別紙） '!$A$5:$S$36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8" l="1"/>
  <c r="N21" i="18"/>
  <c r="N20" i="18"/>
  <c r="N19" i="18"/>
  <c r="N18" i="18"/>
  <c r="N17" i="18"/>
  <c r="N16" i="18"/>
  <c r="N15" i="18"/>
  <c r="N14" i="18"/>
  <c r="K22" i="18"/>
  <c r="K21" i="18"/>
  <c r="K20" i="18"/>
  <c r="K19" i="18"/>
  <c r="K18" i="18"/>
  <c r="K17" i="18"/>
  <c r="K16" i="18"/>
  <c r="K15" i="18"/>
  <c r="K14" i="18"/>
  <c r="H22" i="18"/>
  <c r="H21" i="18"/>
  <c r="H20" i="18"/>
  <c r="H19" i="18"/>
  <c r="H18" i="18"/>
  <c r="J18" i="18" s="1"/>
  <c r="H17" i="18"/>
  <c r="H16" i="18"/>
  <c r="J16" i="18" s="1"/>
  <c r="H15" i="18"/>
  <c r="J15" i="18" s="1"/>
  <c r="H14" i="18"/>
  <c r="E13" i="18"/>
  <c r="G13" i="18" s="1"/>
  <c r="Q22" i="18"/>
  <c r="O21" i="18"/>
  <c r="P21" i="18" s="1"/>
  <c r="L21" i="18"/>
  <c r="M21" i="18" s="1"/>
  <c r="I21" i="18"/>
  <c r="J21" i="18" s="1"/>
  <c r="O20" i="18"/>
  <c r="P20" i="18" s="1"/>
  <c r="P19" i="18"/>
  <c r="M19" i="18"/>
  <c r="J19" i="18"/>
  <c r="P18" i="18"/>
  <c r="M18" i="18"/>
  <c r="O17" i="18"/>
  <c r="P17" i="18" s="1"/>
  <c r="L17" i="18"/>
  <c r="L20" i="18" s="1"/>
  <c r="I17" i="18"/>
  <c r="J17" i="18" s="1"/>
  <c r="P16" i="18"/>
  <c r="M16" i="18"/>
  <c r="P15" i="18"/>
  <c r="M15" i="18"/>
  <c r="P14" i="18"/>
  <c r="M14" i="18"/>
  <c r="J14" i="18"/>
  <c r="D26" i="17"/>
  <c r="G25" i="17"/>
  <c r="F25" i="17"/>
  <c r="E25" i="17"/>
  <c r="G24" i="17"/>
  <c r="G26" i="17" s="1"/>
  <c r="F24" i="17"/>
  <c r="F26" i="17" s="1"/>
  <c r="E24" i="17"/>
  <c r="E26" i="17" s="1"/>
  <c r="H26" i="17" s="1"/>
  <c r="I26" i="17" s="1"/>
  <c r="G21" i="17"/>
  <c r="F21" i="17"/>
  <c r="E21" i="17"/>
  <c r="N22" i="14"/>
  <c r="N21" i="14"/>
  <c r="N20" i="14"/>
  <c r="N19" i="14"/>
  <c r="N18" i="14"/>
  <c r="N17" i="14"/>
  <c r="N16" i="14"/>
  <c r="N15" i="14"/>
  <c r="N14" i="14"/>
  <c r="K22" i="14"/>
  <c r="K21" i="14"/>
  <c r="K20" i="14"/>
  <c r="K19" i="14"/>
  <c r="K18" i="14"/>
  <c r="K17" i="14"/>
  <c r="K16" i="14"/>
  <c r="K15" i="14"/>
  <c r="K14" i="14"/>
  <c r="H22" i="14"/>
  <c r="H21" i="14"/>
  <c r="H20" i="14"/>
  <c r="H19" i="14"/>
  <c r="H18" i="14"/>
  <c r="H17" i="14"/>
  <c r="H16" i="14"/>
  <c r="H15" i="14"/>
  <c r="H14" i="14"/>
  <c r="E13" i="14"/>
  <c r="D26" i="16"/>
  <c r="G25" i="16"/>
  <c r="F25" i="16"/>
  <c r="E25" i="16"/>
  <c r="G24" i="16"/>
  <c r="G26" i="16" s="1"/>
  <c r="F24" i="16"/>
  <c r="F26" i="16" s="1"/>
  <c r="E24" i="16"/>
  <c r="E26" i="16" s="1"/>
  <c r="H26" i="16" s="1"/>
  <c r="G21" i="16"/>
  <c r="F21" i="16"/>
  <c r="E21" i="16"/>
  <c r="Q23" i="18" l="1"/>
  <c r="I26" i="16"/>
  <c r="M20" i="18"/>
  <c r="L22" i="18"/>
  <c r="M22" i="18" s="1"/>
  <c r="O22" i="18"/>
  <c r="P22" i="18" s="1"/>
  <c r="I20" i="18"/>
  <c r="M17" i="18"/>
  <c r="I22" i="18" l="1"/>
  <c r="J20" i="18"/>
  <c r="J22" i="18" l="1"/>
  <c r="R22" i="18"/>
  <c r="R23" i="18" s="1"/>
  <c r="O22" i="14"/>
  <c r="L17" i="14"/>
  <c r="L20" i="14" s="1"/>
  <c r="L22" i="14" s="1"/>
  <c r="L21" i="14"/>
  <c r="O17" i="14"/>
  <c r="O20" i="14" s="1"/>
  <c r="O21" i="14"/>
  <c r="P14" i="14" l="1"/>
  <c r="P15" i="14"/>
  <c r="P16" i="14"/>
  <c r="P18" i="14"/>
  <c r="P19" i="14"/>
  <c r="M14" i="14"/>
  <c r="M15" i="14"/>
  <c r="M16" i="14"/>
  <c r="M18" i="14"/>
  <c r="M19" i="14"/>
  <c r="J14" i="14"/>
  <c r="J15" i="14"/>
  <c r="J16" i="14"/>
  <c r="J18" i="14"/>
  <c r="J19" i="14"/>
  <c r="G13" i="14"/>
  <c r="I17" i="14"/>
  <c r="I21" i="14"/>
  <c r="I20" i="14" l="1"/>
  <c r="I22" i="14" l="1"/>
  <c r="R22" i="14" l="1"/>
  <c r="R23" i="14" s="1"/>
  <c r="J20" i="14" l="1"/>
  <c r="J17" i="14"/>
  <c r="P21" i="14"/>
  <c r="M21" i="14"/>
  <c r="M20" i="14" l="1"/>
  <c r="M17" i="14"/>
  <c r="P20" i="14"/>
  <c r="P17" i="14"/>
  <c r="P22" i="14" l="1"/>
  <c r="M22" i="14"/>
  <c r="J22" i="14"/>
  <c r="J21" i="14"/>
  <c r="Q22" i="14" l="1"/>
  <c r="Q23" i="14" s="1"/>
</calcChain>
</file>

<file path=xl/sharedStrings.xml><?xml version="1.0" encoding="utf-8"?>
<sst xmlns="http://schemas.openxmlformats.org/spreadsheetml/2006/main" count="158" uniqueCount="45">
  <si>
    <t>設備投資額</t>
    <rPh sb="0" eb="2">
      <t>セツビ</t>
    </rPh>
    <rPh sb="2" eb="5">
      <t>トウシガク</t>
    </rPh>
    <phoneticPr fontId="1"/>
  </si>
  <si>
    <t>売上総利益</t>
    <rPh sb="0" eb="2">
      <t>ウリアゲ</t>
    </rPh>
    <rPh sb="2" eb="5">
      <t>ソウリエキ</t>
    </rPh>
    <rPh sb="4" eb="5">
      <t>エイリ</t>
    </rPh>
    <phoneticPr fontId="1"/>
  </si>
  <si>
    <t>売上原価</t>
    <rPh sb="0" eb="2">
      <t>ウリアゲ</t>
    </rPh>
    <rPh sb="2" eb="4">
      <t>ゲンカ</t>
    </rPh>
    <phoneticPr fontId="1"/>
  </si>
  <si>
    <t>簡易CF</t>
    <rPh sb="0" eb="2">
      <t>カンイ</t>
    </rPh>
    <phoneticPr fontId="1"/>
  </si>
  <si>
    <t>売上高</t>
    <rPh sb="2" eb="3">
      <t>ダカ</t>
    </rPh>
    <phoneticPr fontId="1"/>
  </si>
  <si>
    <t>営業利益</t>
    <rPh sb="0" eb="2">
      <t>エイギョウ</t>
    </rPh>
    <rPh sb="2" eb="4">
      <t>リエキ</t>
    </rPh>
    <phoneticPr fontId="1"/>
  </si>
  <si>
    <t>投資年度</t>
    <rPh sb="0" eb="2">
      <t>トウシ</t>
    </rPh>
    <rPh sb="2" eb="4">
      <t>ネンド</t>
    </rPh>
    <phoneticPr fontId="1"/>
  </si>
  <si>
    <t>販管費</t>
    <rPh sb="0" eb="3">
      <t>ハンカンヒ</t>
    </rPh>
    <phoneticPr fontId="1"/>
  </si>
  <si>
    <t>＞</t>
    <phoneticPr fontId="1"/>
  </si>
  <si>
    <t>基準値</t>
    <rPh sb="0" eb="3">
      <t>キジュンチ</t>
    </rPh>
    <phoneticPr fontId="1"/>
  </si>
  <si>
    <t>減価償却費</t>
    <rPh sb="0" eb="2">
      <t>ゲンカ</t>
    </rPh>
    <rPh sb="2" eb="4">
      <t>ショウキャク</t>
    </rPh>
    <rPh sb="4" eb="5">
      <t>ヒ</t>
    </rPh>
    <phoneticPr fontId="1"/>
  </si>
  <si>
    <t>投資の目的：</t>
    <rPh sb="0" eb="2">
      <t>トウシ</t>
    </rPh>
    <rPh sb="3" eb="5">
      <t>モクテキ</t>
    </rPh>
    <phoneticPr fontId="1"/>
  </si>
  <si>
    <t>（別紙）</t>
    <rPh sb="1" eb="3">
      <t>ベッシ</t>
    </rPh>
    <phoneticPr fontId="1"/>
  </si>
  <si>
    <t>基準への適合状況</t>
    <rPh sb="0" eb="2">
      <t>キジュン</t>
    </rPh>
    <rPh sb="4" eb="6">
      <t>テキゴウ</t>
    </rPh>
    <rPh sb="6" eb="8">
      <t>ジョウキョウ</t>
    </rPh>
    <phoneticPr fontId="1"/>
  </si>
  <si>
    <t>本件設備投資による効果</t>
    <phoneticPr fontId="1"/>
  </si>
  <si>
    <t>（添付○○参照）</t>
    <rPh sb="1" eb="3">
      <t>テンプ</t>
    </rPh>
    <phoneticPr fontId="1"/>
  </si>
  <si>
    <t>（減価償却以外）</t>
    <rPh sb="1" eb="3">
      <t>ゲンカ</t>
    </rPh>
    <rPh sb="3" eb="5">
      <t>ショウキャク</t>
    </rPh>
    <rPh sb="5" eb="7">
      <t>イガイ</t>
    </rPh>
    <phoneticPr fontId="1"/>
  </si>
  <si>
    <t>（減価償却費）</t>
    <rPh sb="1" eb="3">
      <t>ゲンカ</t>
    </rPh>
    <rPh sb="3" eb="6">
      <t>ショウキャクヒ</t>
    </rPh>
    <phoneticPr fontId="1"/>
  </si>
  <si>
    <t>3年平均</t>
    <rPh sb="1" eb="4">
      <t>ネンヘイキン</t>
    </rPh>
    <phoneticPr fontId="1"/>
  </si>
  <si>
    <t>投資利益率</t>
    <rPh sb="0" eb="2">
      <t>トウシ</t>
    </rPh>
    <rPh sb="2" eb="5">
      <t>リエキリツ</t>
    </rPh>
    <phoneticPr fontId="1"/>
  </si>
  <si>
    <t>投資利益率＝</t>
    <rPh sb="0" eb="2">
      <t>トウシ</t>
    </rPh>
    <rPh sb="2" eb="5">
      <t>リエキリツ</t>
    </rPh>
    <phoneticPr fontId="1"/>
  </si>
  <si>
    <t>※簡易CF＝営業利益＋減価償却費</t>
    <rPh sb="1" eb="3">
      <t>カンイ</t>
    </rPh>
    <phoneticPr fontId="1"/>
  </si>
  <si>
    <t>&gt;</t>
    <phoneticPr fontId="1"/>
  </si>
  <si>
    <t>（主な内訳）</t>
    <rPh sb="1" eb="2">
      <t>オモ</t>
    </rPh>
    <rPh sb="3" eb="5">
      <t>ウチワケ</t>
    </rPh>
    <phoneticPr fontId="1"/>
  </si>
  <si>
    <t>設備導入に伴う変化額</t>
    <rPh sb="0" eb="2">
      <t>セツビ</t>
    </rPh>
    <rPh sb="2" eb="4">
      <t>ドウニュウ</t>
    </rPh>
    <rPh sb="5" eb="6">
      <t>トモナ</t>
    </rPh>
    <rPh sb="7" eb="10">
      <t>ヘンカガク</t>
    </rPh>
    <phoneticPr fontId="1"/>
  </si>
  <si>
    <t>設備取得をする年度におけるその取得する設備の取得価額の合計額</t>
    <rPh sb="0" eb="2">
      <t>セツビ</t>
    </rPh>
    <rPh sb="2" eb="4">
      <t>シュトク</t>
    </rPh>
    <rPh sb="7" eb="9">
      <t>ネンド</t>
    </rPh>
    <rPh sb="15" eb="17">
      <t>シュトク</t>
    </rPh>
    <rPh sb="19" eb="21">
      <t>セツビ</t>
    </rPh>
    <rPh sb="22" eb="24">
      <t>シュトク</t>
    </rPh>
    <rPh sb="24" eb="26">
      <t>カガク</t>
    </rPh>
    <rPh sb="27" eb="29">
      <t>ゴウケイ</t>
    </rPh>
    <rPh sb="29" eb="30">
      <t>ガク</t>
    </rPh>
    <phoneticPr fontId="1"/>
  </si>
  <si>
    <t>各年度において増加する営業利益と減価償却費の合計額
（設備の取得をする年度の翌年度以降３年度におけるものに限る。）を平均した額</t>
    <phoneticPr fontId="1"/>
  </si>
  <si>
    <t>差額の要因</t>
    <rPh sb="0" eb="2">
      <t>サガク</t>
    </rPh>
    <rPh sb="3" eb="5">
      <t>ヨウイン</t>
    </rPh>
    <phoneticPr fontId="1"/>
  </si>
  <si>
    <t>実績値</t>
    <rPh sb="0" eb="3">
      <t>ジッセキチ</t>
    </rPh>
    <phoneticPr fontId="1"/>
  </si>
  <si>
    <t>計画値</t>
    <rPh sb="0" eb="3">
      <t>ケイカクチ</t>
    </rPh>
    <phoneticPr fontId="1"/>
  </si>
  <si>
    <t>差額</t>
    <rPh sb="0" eb="2">
      <t>サガク</t>
    </rPh>
    <phoneticPr fontId="1"/>
  </si>
  <si>
    <t>（単位：　千円　）</t>
    <rPh sb="1" eb="3">
      <t>タンイ</t>
    </rPh>
    <rPh sb="5" eb="7">
      <t>センエン</t>
    </rPh>
    <phoneticPr fontId="1"/>
  </si>
  <si>
    <t>投資利益率の状況</t>
    <rPh sb="0" eb="2">
      <t>トウシ</t>
    </rPh>
    <rPh sb="2" eb="5">
      <t>リエキリツ</t>
    </rPh>
    <rPh sb="6" eb="8">
      <t>ジョウキョウ</t>
    </rPh>
    <phoneticPr fontId="1"/>
  </si>
  <si>
    <t xml:space="preserve"> </t>
    <phoneticPr fontId="1"/>
  </si>
  <si>
    <t>（単位：千円）</t>
    <rPh sb="1" eb="3">
      <t>タンイ</t>
    </rPh>
    <rPh sb="4" eb="6">
      <t>センエン</t>
    </rPh>
    <phoneticPr fontId="1"/>
  </si>
  <si>
    <t>売上：</t>
    <rPh sb="0" eb="2">
      <t>ウリアゲ</t>
    </rPh>
    <phoneticPr fontId="1"/>
  </si>
  <si>
    <t>A工場におけるa製品の売上拡大及び製造原価の改善</t>
    <rPh sb="1" eb="3">
      <t>コウジョウ</t>
    </rPh>
    <rPh sb="8" eb="10">
      <t>セイヒン</t>
    </rPh>
    <rPh sb="11" eb="13">
      <t>ウリアゲ</t>
    </rPh>
    <rPh sb="13" eb="15">
      <t>カクダイ</t>
    </rPh>
    <rPh sb="15" eb="16">
      <t>オヨ</t>
    </rPh>
    <rPh sb="17" eb="19">
      <t>セイゾウ</t>
    </rPh>
    <rPh sb="19" eb="21">
      <t>ゲンカ</t>
    </rPh>
    <rPh sb="22" eb="24">
      <t>カイゼン</t>
    </rPh>
    <phoneticPr fontId="1"/>
  </si>
  <si>
    <t>　売上高</t>
    <rPh sb="1" eb="3">
      <t>ウリアゲ</t>
    </rPh>
    <rPh sb="3" eb="4">
      <t>ダカ</t>
    </rPh>
    <phoneticPr fontId="1"/>
  </si>
  <si>
    <t>　売上原価（減価償却費以外）</t>
    <rPh sb="1" eb="3">
      <t>ウリアゲ</t>
    </rPh>
    <rPh sb="3" eb="5">
      <t>ゲンカ</t>
    </rPh>
    <rPh sb="6" eb="8">
      <t>ゲンカ</t>
    </rPh>
    <rPh sb="8" eb="11">
      <t>ショウキャクヒ</t>
    </rPh>
    <rPh sb="11" eb="13">
      <t>イガイ</t>
    </rPh>
    <phoneticPr fontId="1"/>
  </si>
  <si>
    <t>販管費（減価償却費以外）</t>
    <rPh sb="0" eb="3">
      <t>ハンカンヒ</t>
    </rPh>
    <rPh sb="4" eb="6">
      <t>ゲンカ</t>
    </rPh>
    <rPh sb="6" eb="8">
      <t>ショウキャク</t>
    </rPh>
    <rPh sb="8" eb="9">
      <t>ヒ</t>
    </rPh>
    <rPh sb="9" eb="11">
      <t>イガイ</t>
    </rPh>
    <phoneticPr fontId="1"/>
  </si>
  <si>
    <t>当社A工場におけるA製品の製造ラインを構成する機械装置（申請書2.設備投資の内容参照）　導入による売上拡大及び製造原価改善。</t>
    <rPh sb="49" eb="51">
      <t>ウリアゲ</t>
    </rPh>
    <rPh sb="51" eb="53">
      <t>カクダイ</t>
    </rPh>
    <rPh sb="53" eb="54">
      <t>オヨ</t>
    </rPh>
    <rPh sb="55" eb="57">
      <t>セイゾウ</t>
    </rPh>
    <rPh sb="57" eb="59">
      <t>ゲンカ</t>
    </rPh>
    <phoneticPr fontId="1"/>
  </si>
  <si>
    <t>年度目</t>
    <rPh sb="0" eb="2">
      <t>ネンド</t>
    </rPh>
    <rPh sb="2" eb="3">
      <t>メ</t>
    </rPh>
    <phoneticPr fontId="1"/>
  </si>
  <si>
    <t>報告年度</t>
    <rPh sb="0" eb="2">
      <t>ホウコク</t>
    </rPh>
    <rPh sb="2" eb="4">
      <t>ネンド</t>
    </rPh>
    <phoneticPr fontId="1"/>
  </si>
  <si>
    <t xml:space="preserve">
</t>
    <phoneticPr fontId="1"/>
  </si>
  <si>
    <t>（記載例）
当初の投資額は5573万円の予定であったが、交渉の結果、○○と△△について安く導入することができた。
想定以上の受注を獲得でき売上げ拡大したが、効率的に作業を回せない部分があり、少し原価率が悪化した。</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</si>
</sst>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
    <numFmt numFmtId="178" formatCode="#,##0_ "/>
    <numFmt numFmtId="179" formatCode="#,##0_ ;[Red]\-#,##0\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ＭＳ Ｐゴシック"/>
      <family val="3"/>
      <charset val="128"/>
      <scheme val="minor"/>
    </font>
    <font>
      <b/>
      <sz val="20"/>
      <color theme="1"/>
      <name val="ＭＳ Ｐゴシック"/>
      <family val="2"/>
      <charset val="128"/>
      <scheme val="minor"/>
    </font>
    <font>
      <b/>
      <sz val="14"/>
      <color rgb="FFFF0000"/>
      <name val="ＭＳ Ｐゴシック"/>
      <family val="3"/>
      <charset val="128"/>
      <scheme val="minor"/>
    </font>
    <font>
      <u/>
      <sz val="11"/>
      <color theme="10"/>
      <name val="ＭＳ Ｐゴシック"/>
      <family val="2"/>
      <charset val="128"/>
      <scheme val="minor"/>
    </font>
    <font>
      <sz val="16"/>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2"/>
      <name val="ＭＳ Ｐゴシック"/>
      <family val="3"/>
      <charset val="128"/>
      <scheme val="minor"/>
    </font>
    <font>
      <u/>
      <sz val="12"/>
      <color theme="10"/>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diagonalDown="1">
      <left style="thin">
        <color indexed="64"/>
      </left>
      <right style="thin">
        <color indexed="64"/>
      </right>
      <top/>
      <bottom style="thin">
        <color indexed="64"/>
      </bottom>
      <diagonal style="thin">
        <color indexed="64"/>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indexed="64"/>
      </top>
      <bottom style="medium">
        <color rgb="FFFF0000"/>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82">
    <xf numFmtId="0" fontId="0" fillId="0" borderId="0" xfId="0">
      <alignment vertical="center"/>
    </xf>
    <xf numFmtId="0" fontId="3" fillId="0" borderId="0" xfId="0" applyFont="1" applyBorder="1">
      <alignment vertical="center"/>
    </xf>
    <xf numFmtId="0" fontId="6" fillId="0" borderId="0" xfId="0" applyFont="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pplyAlignment="1">
      <alignment vertical="center" wrapText="1"/>
    </xf>
    <xf numFmtId="0" fontId="7" fillId="0" borderId="0" xfId="0" applyFont="1">
      <alignment vertical="center"/>
    </xf>
    <xf numFmtId="0" fontId="7" fillId="0" borderId="1" xfId="0" applyFont="1" applyBorder="1" applyAlignment="1">
      <alignment horizontal="center" vertical="center"/>
    </xf>
    <xf numFmtId="0" fontId="7" fillId="0" borderId="1" xfId="0" applyFont="1" applyFill="1" applyBorder="1">
      <alignment vertical="center"/>
    </xf>
    <xf numFmtId="176" fontId="7" fillId="0" borderId="1" xfId="0" applyNumberFormat="1" applyFont="1" applyFill="1" applyBorder="1" applyAlignment="1">
      <alignment vertical="center" wrapText="1"/>
    </xf>
    <xf numFmtId="176" fontId="7" fillId="0" borderId="19" xfId="0" applyNumberFormat="1" applyFont="1" applyFill="1" applyBorder="1" applyAlignment="1">
      <alignment vertical="center" wrapText="1"/>
    </xf>
    <xf numFmtId="0" fontId="7" fillId="0" borderId="0" xfId="0" applyFont="1" applyFill="1">
      <alignment vertical="center"/>
    </xf>
    <xf numFmtId="0" fontId="7" fillId="0" borderId="0" xfId="0" applyFont="1" applyAlignment="1">
      <alignment horizontal="center" vertical="center"/>
    </xf>
    <xf numFmtId="176" fontId="7" fillId="0" borderId="1" xfId="0" applyNumberFormat="1" applyFont="1" applyFill="1" applyBorder="1">
      <alignment vertical="center"/>
    </xf>
    <xf numFmtId="177" fontId="7" fillId="0" borderId="7" xfId="0" applyNumberFormat="1" applyFont="1" applyFill="1" applyBorder="1">
      <alignment vertical="center"/>
    </xf>
    <xf numFmtId="177" fontId="7" fillId="0" borderId="0" xfId="0" applyNumberFormat="1" applyFont="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176" fontId="7" fillId="0" borderId="0" xfId="0" applyNumberFormat="1" applyFont="1" applyFill="1" applyBorder="1">
      <alignment vertical="center"/>
    </xf>
    <xf numFmtId="178" fontId="7" fillId="0" borderId="0" xfId="0" applyNumberFormat="1" applyFont="1" applyFill="1" applyBorder="1">
      <alignment vertical="center"/>
    </xf>
    <xf numFmtId="177" fontId="7" fillId="0" borderId="0" xfId="0" applyNumberFormat="1" applyFont="1" applyFill="1" applyBorder="1">
      <alignment vertical="center"/>
    </xf>
    <xf numFmtId="0" fontId="7" fillId="0" borderId="0" xfId="0" applyFont="1" applyBorder="1" applyAlignment="1">
      <alignment horizontal="left" vertical="center"/>
    </xf>
    <xf numFmtId="0" fontId="7" fillId="0" borderId="0" xfId="0" applyFont="1" applyFill="1" applyAlignment="1">
      <alignment horizontal="center" vertical="center"/>
    </xf>
    <xf numFmtId="0" fontId="7" fillId="0" borderId="0" xfId="0" applyFont="1" applyBorder="1" applyAlignment="1">
      <alignment vertical="top" wrapText="1"/>
    </xf>
    <xf numFmtId="0" fontId="7" fillId="0" borderId="1" xfId="0" applyFont="1" applyFill="1" applyBorder="1" applyAlignment="1">
      <alignment vertical="center" shrinkToFit="1"/>
    </xf>
    <xf numFmtId="179" fontId="7" fillId="0" borderId="1" xfId="0" applyNumberFormat="1" applyFont="1" applyFill="1" applyBorder="1" applyAlignment="1">
      <alignment vertical="center" wrapText="1"/>
    </xf>
    <xf numFmtId="179" fontId="7" fillId="0" borderId="20" xfId="0" applyNumberFormat="1" applyFont="1" applyFill="1" applyBorder="1" applyAlignment="1">
      <alignment vertical="center" wrapText="1"/>
    </xf>
    <xf numFmtId="179" fontId="7" fillId="0" borderId="20" xfId="1" applyNumberFormat="1" applyFont="1" applyFill="1" applyBorder="1">
      <alignment vertical="center"/>
    </xf>
    <xf numFmtId="179" fontId="7" fillId="0" borderId="21" xfId="0" applyNumberFormat="1" applyFont="1" applyFill="1" applyBorder="1" applyAlignment="1">
      <alignment vertical="center" wrapText="1"/>
    </xf>
    <xf numFmtId="9" fontId="7" fillId="0" borderId="0" xfId="0" applyNumberFormat="1" applyFont="1">
      <alignment vertical="center"/>
    </xf>
    <xf numFmtId="0" fontId="5" fillId="0" borderId="0" xfId="0" applyFont="1" applyBorder="1" applyAlignment="1">
      <alignment horizontal="center" vertical="center" wrapText="1"/>
    </xf>
    <xf numFmtId="179" fontId="7" fillId="0" borderId="0" xfId="0" applyNumberFormat="1" applyFont="1" applyFill="1" applyBorder="1">
      <alignment vertical="center"/>
    </xf>
    <xf numFmtId="0" fontId="4" fillId="0" borderId="0" xfId="0" applyFont="1" applyBorder="1" applyAlignment="1">
      <alignment horizontal="right" vertical="center"/>
    </xf>
    <xf numFmtId="0" fontId="8" fillId="0" borderId="14" xfId="0" applyFont="1" applyBorder="1">
      <alignment vertical="center"/>
    </xf>
    <xf numFmtId="177" fontId="8" fillId="0" borderId="14" xfId="0" applyNumberFormat="1" applyFont="1" applyBorder="1">
      <alignment vertical="center"/>
    </xf>
    <xf numFmtId="0" fontId="8" fillId="0" borderId="12" xfId="0" applyFont="1" applyBorder="1" applyAlignment="1">
      <alignment horizontal="center" vertical="center"/>
    </xf>
    <xf numFmtId="177" fontId="8" fillId="0" borderId="12" xfId="0" applyNumberFormat="1" applyFont="1" applyFill="1" applyBorder="1">
      <alignment vertical="center"/>
    </xf>
    <xf numFmtId="178" fontId="8" fillId="0" borderId="12" xfId="0" applyNumberFormat="1" applyFont="1" applyFill="1" applyBorder="1">
      <alignment vertical="center"/>
    </xf>
    <xf numFmtId="0" fontId="8" fillId="0" borderId="12" xfId="0" applyFont="1" applyBorder="1">
      <alignment vertical="center"/>
    </xf>
    <xf numFmtId="0" fontId="8" fillId="0" borderId="12" xfId="0" applyFont="1" applyFill="1" applyBorder="1">
      <alignment vertical="center"/>
    </xf>
    <xf numFmtId="0" fontId="8" fillId="0" borderId="11" xfId="0" applyFont="1" applyBorder="1">
      <alignment vertical="center"/>
    </xf>
    <xf numFmtId="0" fontId="8" fillId="0" borderId="0" xfId="0" applyFont="1" applyAlignment="1">
      <alignment horizontal="center" vertical="center"/>
    </xf>
    <xf numFmtId="177" fontId="8"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pplyBorder="1">
      <alignment vertical="center"/>
    </xf>
    <xf numFmtId="0" fontId="8" fillId="0" borderId="0" xfId="0" applyFont="1" applyBorder="1" applyAlignment="1">
      <alignment horizontal="left" vertical="top" wrapText="1"/>
    </xf>
    <xf numFmtId="179" fontId="8" fillId="0" borderId="0" xfId="0" applyNumberFormat="1" applyFont="1" applyFill="1" applyBorder="1">
      <alignment vertical="center"/>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vertical="center" wrapText="1"/>
    </xf>
    <xf numFmtId="176" fontId="8" fillId="0" borderId="28" xfId="0" applyNumberFormat="1" applyFont="1" applyFill="1" applyBorder="1" applyAlignment="1">
      <alignment vertical="center" wrapText="1"/>
    </xf>
    <xf numFmtId="0" fontId="8" fillId="0" borderId="0" xfId="0" applyFont="1">
      <alignment vertical="center"/>
    </xf>
    <xf numFmtId="179" fontId="8" fillId="0" borderId="5" xfId="0" applyNumberFormat="1" applyFont="1" applyFill="1" applyBorder="1" applyAlignment="1">
      <alignment vertical="center" wrapText="1"/>
    </xf>
    <xf numFmtId="179" fontId="8" fillId="0" borderId="1" xfId="0" applyNumberFormat="1" applyFont="1" applyFill="1" applyBorder="1" applyAlignment="1">
      <alignment vertical="center" wrapText="1"/>
    </xf>
    <xf numFmtId="0" fontId="8" fillId="0" borderId="1" xfId="0" applyFont="1" applyFill="1" applyBorder="1" applyAlignment="1">
      <alignment vertical="center" shrinkToFit="1"/>
    </xf>
    <xf numFmtId="176" fontId="8" fillId="0" borderId="5" xfId="0" applyNumberFormat="1" applyFont="1" applyFill="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Border="1" applyAlignment="1">
      <alignment vertical="center" wrapText="1"/>
    </xf>
    <xf numFmtId="0" fontId="8" fillId="0" borderId="2" xfId="0" applyFont="1" applyBorder="1" applyAlignment="1">
      <alignment vertical="center" wrapText="1"/>
    </xf>
    <xf numFmtId="0" fontId="9" fillId="0" borderId="3" xfId="0" applyFont="1" applyBorder="1">
      <alignment vertical="center"/>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9" xfId="0" applyFont="1" applyBorder="1" applyAlignment="1">
      <alignment vertical="top" wrapText="1"/>
    </xf>
    <xf numFmtId="0" fontId="8" fillId="0" borderId="8" xfId="0" applyFont="1" applyBorder="1" applyAlignment="1">
      <alignment horizontal="center" vertical="center"/>
    </xf>
    <xf numFmtId="0" fontId="9" fillId="0" borderId="0" xfId="0" applyFont="1" applyBorder="1">
      <alignment vertical="center"/>
    </xf>
    <xf numFmtId="0" fontId="9" fillId="0" borderId="0" xfId="0" applyFont="1" applyFill="1" applyBorder="1">
      <alignment vertical="center"/>
    </xf>
    <xf numFmtId="0" fontId="8"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Fill="1" applyBorder="1" applyAlignment="1">
      <alignment vertical="center"/>
    </xf>
    <xf numFmtId="0" fontId="11" fillId="0" borderId="0" xfId="0" applyFont="1" applyBorder="1" applyAlignment="1">
      <alignment vertical="center"/>
    </xf>
    <xf numFmtId="0" fontId="12" fillId="0" borderId="0" xfId="0" applyFont="1" applyBorder="1" applyAlignment="1">
      <alignment horizontal="right" vertical="center"/>
    </xf>
    <xf numFmtId="0" fontId="7" fillId="0" borderId="0" xfId="0" applyFont="1" applyAlignment="1">
      <alignment vertical="center"/>
    </xf>
    <xf numFmtId="0" fontId="16" fillId="0" borderId="0" xfId="0" applyFont="1" applyBorder="1" applyAlignment="1">
      <alignment horizontal="right" vertical="center" wrapText="1"/>
    </xf>
    <xf numFmtId="0" fontId="7" fillId="2" borderId="11" xfId="0" applyFont="1" applyFill="1" applyBorder="1">
      <alignment vertical="center"/>
    </xf>
    <xf numFmtId="0" fontId="7" fillId="2" borderId="12" xfId="0" applyFont="1" applyFill="1" applyBorder="1">
      <alignment vertical="center"/>
    </xf>
    <xf numFmtId="178" fontId="7" fillId="2" borderId="12" xfId="0" applyNumberFormat="1" applyFont="1" applyFill="1" applyBorder="1">
      <alignment vertical="center"/>
    </xf>
    <xf numFmtId="177" fontId="7" fillId="2" borderId="12" xfId="0" applyNumberFormat="1" applyFont="1" applyFill="1" applyBorder="1">
      <alignment vertical="center"/>
    </xf>
    <xf numFmtId="0" fontId="7" fillId="2" borderId="12" xfId="0" applyFont="1" applyFill="1" applyBorder="1" applyAlignment="1">
      <alignment horizontal="center" vertical="center"/>
    </xf>
    <xf numFmtId="0" fontId="7" fillId="2" borderId="13" xfId="0" applyFont="1" applyFill="1" applyBorder="1">
      <alignment vertical="center"/>
    </xf>
    <xf numFmtId="0" fontId="3" fillId="2" borderId="0" xfId="0" applyFont="1" applyFill="1" applyBorder="1">
      <alignment vertical="center"/>
    </xf>
    <xf numFmtId="177" fontId="7" fillId="2" borderId="0" xfId="0" applyNumberFormat="1" applyFont="1" applyFill="1" applyBorder="1">
      <alignment vertical="center"/>
    </xf>
    <xf numFmtId="0" fontId="7" fillId="2" borderId="15" xfId="0" applyFont="1" applyFill="1" applyBorder="1">
      <alignment vertical="center"/>
    </xf>
    <xf numFmtId="0" fontId="7" fillId="2" borderId="14" xfId="0" applyFont="1" applyFill="1" applyBorder="1">
      <alignment vertical="center"/>
    </xf>
    <xf numFmtId="38" fontId="7" fillId="2" borderId="0" xfId="0" applyNumberFormat="1" applyFont="1" applyFill="1" applyBorder="1">
      <alignment vertical="center"/>
    </xf>
    <xf numFmtId="38" fontId="3" fillId="2" borderId="0" xfId="0" applyNumberFormat="1" applyFont="1" applyFill="1" applyBorder="1">
      <alignment vertical="center"/>
    </xf>
    <xf numFmtId="0" fontId="7" fillId="2" borderId="16" xfId="0" applyFont="1" applyFill="1" applyBorder="1">
      <alignment vertical="center"/>
    </xf>
    <xf numFmtId="0" fontId="7" fillId="2" borderId="17" xfId="0" applyFont="1" applyFill="1" applyBorder="1">
      <alignment vertical="center"/>
    </xf>
    <xf numFmtId="0" fontId="7" fillId="2" borderId="18" xfId="0" applyFont="1" applyFill="1" applyBorder="1">
      <alignment vertical="center"/>
    </xf>
    <xf numFmtId="176" fontId="17" fillId="2" borderId="1" xfId="0" applyNumberFormat="1" applyFont="1" applyFill="1" applyBorder="1" applyAlignment="1">
      <alignment vertical="center" wrapText="1"/>
    </xf>
    <xf numFmtId="179" fontId="17" fillId="2" borderId="1" xfId="0" applyNumberFormat="1" applyFont="1" applyFill="1" applyBorder="1" applyAlignment="1">
      <alignment vertical="center" wrapText="1"/>
    </xf>
    <xf numFmtId="0" fontId="17" fillId="2" borderId="14" xfId="0" applyFont="1" applyFill="1" applyBorder="1" applyAlignment="1">
      <alignment horizontal="right" vertical="center"/>
    </xf>
    <xf numFmtId="0" fontId="17" fillId="2" borderId="0" xfId="0" applyFont="1" applyFill="1" applyBorder="1">
      <alignment vertical="center"/>
    </xf>
    <xf numFmtId="178" fontId="17" fillId="2" borderId="0" xfId="0" applyNumberFormat="1" applyFont="1" applyFill="1" applyBorder="1">
      <alignment vertical="center"/>
    </xf>
    <xf numFmtId="177" fontId="17" fillId="2" borderId="0" xfId="0" applyNumberFormat="1" applyFont="1" applyFill="1" applyBorder="1">
      <alignment vertical="center"/>
    </xf>
    <xf numFmtId="0" fontId="17" fillId="2" borderId="0" xfId="0" applyFont="1" applyFill="1" applyBorder="1" applyAlignment="1">
      <alignment horizontal="center" vertical="center"/>
    </xf>
    <xf numFmtId="0" fontId="17" fillId="2" borderId="14" xfId="0" applyFont="1" applyFill="1" applyBorder="1" applyAlignment="1">
      <alignment horizontal="left" vertical="center"/>
    </xf>
    <xf numFmtId="0" fontId="17" fillId="2" borderId="0" xfId="0" applyFont="1" applyFill="1" applyBorder="1" applyAlignment="1">
      <alignment horizontal="left" vertical="center"/>
    </xf>
    <xf numFmtId="38" fontId="17" fillId="2" borderId="0" xfId="1" applyFont="1" applyFill="1" applyBorder="1">
      <alignment vertical="center"/>
    </xf>
    <xf numFmtId="0" fontId="18" fillId="0" borderId="0" xfId="0" applyFont="1" applyBorder="1">
      <alignment vertical="center"/>
    </xf>
    <xf numFmtId="0" fontId="20" fillId="0" borderId="0" xfId="0" applyFont="1" applyAlignment="1">
      <alignment vertical="center"/>
    </xf>
    <xf numFmtId="0" fontId="21" fillId="0" borderId="0" xfId="2" applyFont="1">
      <alignment vertical="center"/>
    </xf>
    <xf numFmtId="0" fontId="16" fillId="0" borderId="0" xfId="0" applyFont="1">
      <alignment vertical="center"/>
    </xf>
    <xf numFmtId="0" fontId="19" fillId="2" borderId="1" xfId="0" applyFont="1" applyFill="1" applyBorder="1" applyAlignment="1">
      <alignment horizontal="center" vertical="center"/>
    </xf>
    <xf numFmtId="179" fontId="17" fillId="2" borderId="1" xfId="0" applyNumberFormat="1" applyFont="1" applyFill="1" applyBorder="1" applyAlignment="1">
      <alignment horizontal="right" vertical="center" wrapText="1"/>
    </xf>
    <xf numFmtId="179" fontId="17" fillId="2" borderId="1" xfId="1" applyNumberFormat="1" applyFont="1" applyFill="1" applyBorder="1" applyAlignment="1">
      <alignment horizontal="right" vertical="center" wrapText="1"/>
    </xf>
    <xf numFmtId="179" fontId="7" fillId="0" borderId="7" xfId="0" applyNumberFormat="1" applyFont="1" applyFill="1" applyBorder="1" applyAlignment="1">
      <alignment vertical="center" wrapText="1"/>
    </xf>
    <xf numFmtId="0" fontId="8" fillId="0" borderId="25" xfId="0" applyFont="1" applyFill="1" applyBorder="1">
      <alignment vertical="center"/>
    </xf>
    <xf numFmtId="176" fontId="8" fillId="0" borderId="27" xfId="0" applyNumberFormat="1" applyFont="1" applyFill="1" applyBorder="1" applyAlignment="1">
      <alignment vertical="center" wrapText="1"/>
    </xf>
    <xf numFmtId="176" fontId="8" fillId="0" borderId="25" xfId="0" applyNumberFormat="1" applyFont="1" applyFill="1" applyBorder="1" applyAlignment="1">
      <alignment vertical="center" wrapText="1"/>
    </xf>
    <xf numFmtId="176" fontId="8" fillId="2" borderId="26" xfId="0" applyNumberFormat="1" applyFont="1" applyFill="1" applyBorder="1" applyAlignment="1">
      <alignment vertical="center" wrapText="1"/>
    </xf>
    <xf numFmtId="179" fontId="8" fillId="2" borderId="26" xfId="0" applyNumberFormat="1" applyFont="1" applyFill="1" applyBorder="1" applyAlignment="1">
      <alignment vertical="center" wrapText="1"/>
    </xf>
    <xf numFmtId="179" fontId="8" fillId="0" borderId="26" xfId="0" applyNumberFormat="1" applyFont="1" applyFill="1" applyBorder="1" applyAlignment="1">
      <alignment vertical="center" wrapText="1"/>
    </xf>
    <xf numFmtId="0" fontId="8" fillId="0" borderId="19" xfId="0" applyFont="1" applyBorder="1" applyAlignment="1">
      <alignment horizontal="center" vertical="center" wrapText="1"/>
    </xf>
    <xf numFmtId="179" fontId="8" fillId="0" borderId="19" xfId="0" applyNumberFormat="1" applyFont="1" applyFill="1" applyBorder="1" applyAlignment="1">
      <alignment vertical="center" wrapText="1"/>
    </xf>
    <xf numFmtId="176" fontId="8" fillId="0" borderId="32" xfId="0" applyNumberFormat="1" applyFont="1" applyFill="1" applyBorder="1" applyAlignment="1">
      <alignment vertical="center" wrapText="1"/>
    </xf>
    <xf numFmtId="176" fontId="8" fillId="0" borderId="31" xfId="0" applyNumberFormat="1" applyFont="1" applyFill="1" applyBorder="1" applyAlignment="1">
      <alignment vertical="center" wrapText="1"/>
    </xf>
    <xf numFmtId="179" fontId="8" fillId="0" borderId="33" xfId="0" applyNumberFormat="1" applyFont="1" applyFill="1" applyBorder="1" applyAlignment="1">
      <alignment vertical="center" wrapText="1"/>
    </xf>
    <xf numFmtId="179" fontId="8" fillId="0" borderId="34" xfId="0" applyNumberFormat="1" applyFont="1" applyFill="1" applyBorder="1" applyAlignment="1">
      <alignment vertical="center" wrapText="1"/>
    </xf>
    <xf numFmtId="0" fontId="13" fillId="0" borderId="0" xfId="0" applyFont="1" applyAlignment="1">
      <alignment vertical="center" wrapText="1"/>
    </xf>
    <xf numFmtId="0" fontId="8" fillId="0" borderId="5" xfId="0" applyFont="1" applyFill="1" applyBorder="1" applyAlignment="1">
      <alignment vertical="center" wrapText="1"/>
    </xf>
    <xf numFmtId="0" fontId="8" fillId="0" borderId="28" xfId="0" applyFont="1" applyBorder="1" applyAlignment="1">
      <alignment vertical="center" wrapText="1"/>
    </xf>
    <xf numFmtId="0" fontId="8" fillId="0" borderId="28" xfId="0" applyFont="1" applyFill="1" applyBorder="1" applyAlignment="1">
      <alignment vertical="center" wrapText="1" shrinkToFit="1"/>
    </xf>
    <xf numFmtId="0" fontId="8" fillId="0" borderId="27" xfId="0" applyFont="1" applyFill="1" applyBorder="1" applyAlignment="1">
      <alignment vertical="center" wrapText="1" shrinkToFit="1"/>
    </xf>
    <xf numFmtId="179" fontId="8" fillId="0" borderId="34" xfId="1" applyNumberFormat="1" applyFont="1" applyFill="1" applyBorder="1" applyAlignment="1">
      <alignment vertical="center" wrapText="1"/>
    </xf>
    <xf numFmtId="179" fontId="8" fillId="2" borderId="26" xfId="1" applyNumberFormat="1" applyFont="1" applyFill="1" applyBorder="1" applyAlignment="1">
      <alignment vertical="center" wrapText="1"/>
    </xf>
    <xf numFmtId="179" fontId="8" fillId="0" borderId="5" xfId="1" applyNumberFormat="1" applyFont="1" applyFill="1" applyBorder="1" applyAlignment="1">
      <alignment vertical="center" wrapText="1"/>
    </xf>
    <xf numFmtId="38" fontId="8" fillId="0" borderId="28" xfId="1" applyFont="1" applyFill="1" applyBorder="1" applyAlignment="1">
      <alignment vertical="center" wrapText="1" shrinkToFit="1"/>
    </xf>
    <xf numFmtId="0" fontId="8" fillId="0" borderId="5" xfId="0" applyFont="1" applyFill="1" applyBorder="1" applyAlignment="1">
      <alignment horizontal="center" vertical="center" wrapText="1"/>
    </xf>
    <xf numFmtId="179" fontId="8" fillId="0" borderId="35" xfId="0" applyNumberFormat="1" applyFont="1" applyFill="1" applyBorder="1" applyAlignment="1">
      <alignment vertical="center" wrapText="1"/>
    </xf>
    <xf numFmtId="179" fontId="8" fillId="0" borderId="36" xfId="0" applyNumberFormat="1" applyFont="1" applyFill="1" applyBorder="1" applyAlignment="1">
      <alignment vertical="center" wrapText="1"/>
    </xf>
    <xf numFmtId="179" fontId="8" fillId="0" borderId="4" xfId="0" applyNumberFormat="1" applyFont="1" applyFill="1" applyBorder="1" applyAlignment="1">
      <alignment vertical="center" wrapText="1"/>
    </xf>
    <xf numFmtId="179" fontId="8" fillId="0" borderId="32" xfId="0" applyNumberFormat="1" applyFont="1" applyFill="1" applyBorder="1" applyAlignment="1">
      <alignment vertical="center" wrapText="1"/>
    </xf>
    <xf numFmtId="179" fontId="8" fillId="0" borderId="28" xfId="0" applyNumberFormat="1" applyFont="1" applyFill="1" applyBorder="1" applyAlignment="1">
      <alignment vertical="center" wrapText="1"/>
    </xf>
    <xf numFmtId="179" fontId="8" fillId="0" borderId="27" xfId="0" applyNumberFormat="1" applyFont="1" applyFill="1" applyBorder="1" applyAlignment="1">
      <alignment vertical="center" wrapText="1"/>
    </xf>
    <xf numFmtId="177" fontId="8" fillId="0" borderId="37" xfId="0" applyNumberFormat="1" applyFont="1" applyFill="1" applyBorder="1" applyAlignment="1">
      <alignment vertical="center" wrapText="1"/>
    </xf>
    <xf numFmtId="177" fontId="8" fillId="0" borderId="24" xfId="0" applyNumberFormat="1" applyFont="1" applyFill="1" applyBorder="1" applyAlignment="1">
      <alignment vertical="center" wrapText="1"/>
    </xf>
    <xf numFmtId="179" fontId="8" fillId="0" borderId="1" xfId="1" applyNumberFormat="1" applyFont="1" applyFill="1" applyBorder="1" applyAlignment="1">
      <alignment vertical="center" wrapText="1"/>
    </xf>
    <xf numFmtId="179" fontId="8" fillId="0" borderId="38" xfId="0" applyNumberFormat="1" applyFont="1" applyFill="1" applyBorder="1" applyAlignment="1">
      <alignment vertical="center" wrapText="1"/>
    </xf>
    <xf numFmtId="177" fontId="8" fillId="0" borderId="39" xfId="0" applyNumberFormat="1" applyFont="1" applyFill="1" applyBorder="1" applyAlignment="1">
      <alignmen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wrapText="1"/>
    </xf>
    <xf numFmtId="9" fontId="3" fillId="0" borderId="0" xfId="0" applyNumberFormat="1" applyFont="1" applyBorder="1" applyAlignment="1">
      <alignment horizontal="center" vertical="center" wrapText="1"/>
    </xf>
    <xf numFmtId="9" fontId="3" fillId="0" borderId="0" xfId="0" applyNumberFormat="1" applyFont="1" applyBorder="1" applyAlignment="1">
      <alignment horizontal="center" vertical="center"/>
    </xf>
    <xf numFmtId="0" fontId="7" fillId="0" borderId="9" xfId="0" applyFont="1" applyBorder="1" applyAlignment="1">
      <alignment horizontal="center" vertical="center" wrapText="1"/>
    </xf>
    <xf numFmtId="0" fontId="17" fillId="2" borderId="0" xfId="0" applyFont="1" applyFill="1" applyBorder="1" applyAlignment="1">
      <alignment horizontal="right" vertical="center"/>
    </xf>
    <xf numFmtId="0" fontId="7" fillId="2" borderId="0" xfId="0" applyFont="1" applyFill="1" applyAlignment="1">
      <alignment horizontal="right" vertical="center"/>
    </xf>
    <xf numFmtId="0" fontId="17" fillId="2" borderId="8" xfId="0" applyFont="1" applyFill="1" applyBorder="1" applyAlignment="1">
      <alignment vertical="top" wrapText="1"/>
    </xf>
    <xf numFmtId="0" fontId="17" fillId="2" borderId="9" xfId="0" applyFont="1" applyFill="1" applyBorder="1" applyAlignment="1">
      <alignment vertical="top" wrapText="1"/>
    </xf>
    <xf numFmtId="0" fontId="17" fillId="2" borderId="4" xfId="0" applyFont="1" applyFill="1" applyBorder="1" applyAlignment="1">
      <alignment vertical="top" wrapText="1"/>
    </xf>
    <xf numFmtId="0" fontId="17" fillId="2" borderId="10" xfId="0" applyFont="1" applyFill="1" applyBorder="1" applyAlignment="1">
      <alignment vertical="top" wrapText="1"/>
    </xf>
    <xf numFmtId="0" fontId="17" fillId="2" borderId="0" xfId="0" applyFont="1" applyFill="1" applyBorder="1" applyAlignment="1">
      <alignment vertical="top" wrapText="1"/>
    </xf>
    <xf numFmtId="0" fontId="17" fillId="2" borderId="5" xfId="0" applyFont="1" applyFill="1" applyBorder="1" applyAlignment="1">
      <alignment vertical="top" wrapText="1"/>
    </xf>
    <xf numFmtId="0" fontId="17" fillId="2" borderId="3" xfId="0" applyFont="1" applyFill="1" applyBorder="1" applyAlignment="1">
      <alignment vertical="top" wrapText="1"/>
    </xf>
    <xf numFmtId="0" fontId="17" fillId="2" borderId="2" xfId="0" applyFont="1" applyFill="1" applyBorder="1" applyAlignment="1">
      <alignment vertical="top" wrapText="1"/>
    </xf>
    <xf numFmtId="0" fontId="17" fillId="2" borderId="6" xfId="0" applyFont="1" applyFill="1" applyBorder="1" applyAlignment="1">
      <alignment vertical="top"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applyBorder="1" applyAlignment="1">
      <alignment horizontal="left" vertical="top" wrapText="1"/>
    </xf>
    <xf numFmtId="0" fontId="9" fillId="0" borderId="2" xfId="0" applyFont="1" applyBorder="1" applyAlignment="1">
      <alignment horizontal="right" vertical="center"/>
    </xf>
    <xf numFmtId="0" fontId="8" fillId="0" borderId="25" xfId="0" applyFont="1" applyBorder="1" applyAlignment="1">
      <alignment horizontal="center" vertical="center"/>
    </xf>
    <xf numFmtId="0" fontId="8" fillId="0" borderId="30"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0" xfId="0" applyFont="1" applyBorder="1" applyAlignment="1">
      <alignment horizontal="center" vertical="center" wrapText="1"/>
    </xf>
    <xf numFmtId="0" fontId="15" fillId="2" borderId="14" xfId="0" applyFont="1" applyFill="1" applyBorder="1" applyAlignment="1">
      <alignment horizontal="left" vertical="top" wrapText="1"/>
    </xf>
    <xf numFmtId="0" fontId="15" fillId="2" borderId="0" xfId="0" applyFont="1" applyFill="1" applyBorder="1" applyAlignment="1">
      <alignment horizontal="left" vertical="top"/>
    </xf>
    <xf numFmtId="0" fontId="15" fillId="2" borderId="15" xfId="0" applyFont="1" applyFill="1" applyBorder="1" applyAlignment="1">
      <alignment horizontal="left" vertical="top"/>
    </xf>
    <xf numFmtId="0" fontId="15" fillId="2" borderId="14" xfId="0" applyFont="1" applyFill="1" applyBorder="1" applyAlignment="1">
      <alignment horizontal="left" vertical="top"/>
    </xf>
    <xf numFmtId="0" fontId="15" fillId="2" borderId="16" xfId="0" applyFont="1" applyFill="1" applyBorder="1" applyAlignment="1">
      <alignment horizontal="left" vertical="top"/>
    </xf>
    <xf numFmtId="0" fontId="15" fillId="2" borderId="17" xfId="0" applyFont="1" applyFill="1" applyBorder="1" applyAlignment="1">
      <alignment horizontal="left" vertical="top"/>
    </xf>
    <xf numFmtId="0" fontId="15" fillId="2" borderId="18" xfId="0" applyFont="1" applyFill="1" applyBorder="1" applyAlignment="1">
      <alignment horizontal="left" vertical="top"/>
    </xf>
  </cellXfs>
  <cellStyles count="3">
    <cellStyle name="ハイパーリンク" xfId="2" builtinId="8"/>
    <cellStyle name="桁区切り" xfId="1" builtinId="6"/>
    <cellStyle name="標準" xfId="0" builtinId="0"/>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FF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kyushu.meti.go.jp/seisaku/chusho/kyoka_zeisei.html" TargetMode="External"/></Relationships>
</file>

<file path=xl/drawings/drawing1.xml><?xml version="1.0" encoding="utf-8"?>
<xdr:wsDr xmlns:xdr="http://schemas.openxmlformats.org/drawingml/2006/spreadsheetDrawing" xmlns:a="http://schemas.openxmlformats.org/drawingml/2006/main">
  <xdr:twoCellAnchor>
    <xdr:from>
      <xdr:col>0</xdr:col>
      <xdr:colOff>231321</xdr:colOff>
      <xdr:row>43</xdr:row>
      <xdr:rowOff>149679</xdr:rowOff>
    </xdr:from>
    <xdr:to>
      <xdr:col>7</xdr:col>
      <xdr:colOff>571500</xdr:colOff>
      <xdr:row>50</xdr:row>
      <xdr:rowOff>136071</xdr:rowOff>
    </xdr:to>
    <xdr:sp macro="" textlink="">
      <xdr:nvSpPr>
        <xdr:cNvPr id="3" name="角丸四角形 12">
          <a:extLst>
            <a:ext uri="{FF2B5EF4-FFF2-40B4-BE49-F238E27FC236}">
              <a16:creationId xmlns:a16="http://schemas.microsoft.com/office/drawing/2014/main" id="{2D918F0E-1EE3-4DD9-9BA2-F52994B0FBB7}"/>
            </a:ext>
          </a:extLst>
        </xdr:cNvPr>
        <xdr:cNvSpPr/>
      </xdr:nvSpPr>
      <xdr:spPr>
        <a:xfrm>
          <a:off x="231321" y="10137322"/>
          <a:ext cx="8409215" cy="1510392"/>
        </a:xfrm>
        <a:prstGeom prst="roundRect">
          <a:avLst/>
        </a:prstGeom>
        <a:solidFill>
          <a:srgbClr val="C0504D">
            <a:lumMod val="20000"/>
            <a:lumOff val="80000"/>
          </a:srgbClr>
        </a:solidFill>
        <a:ln w="25400" cap="flat" cmpd="sng" algn="ctr">
          <a:solidFill>
            <a:srgbClr val="C0504D"/>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「設備投資額」・・・税制対象外の減価償却資産も含めた総投資額を計上して下さい。</a:t>
          </a:r>
          <a:endParaRPr lang="en-US" altLang="ja-JP" sz="1600">
            <a:effectLst/>
            <a:latin typeface="Meiryo UI" panose="020B0604030504040204" pitchFamily="50" charset="-128"/>
            <a:ea typeface="Meiryo UI" panose="020B0604030504040204" pitchFamily="50" charset="-128"/>
            <a:cs typeface="ＭＳ Ｐゴシック" panose="020B0600070205080204" pitchFamily="50" charset="-128"/>
          </a:endParaRPr>
        </a:p>
        <a:p>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a:t>
          </a:r>
          <a:r>
            <a:rPr lang="ja-JP" sz="1600">
              <a:effectLst/>
              <a:latin typeface="Meiryo UI" panose="020B0604030504040204" pitchFamily="50" charset="-128"/>
              <a:ea typeface="Meiryo UI" panose="020B0604030504040204" pitchFamily="50" charset="-128"/>
              <a:cs typeface="ＭＳ Ｐゴシック" panose="020B0600070205080204" pitchFamily="50" charset="-128"/>
            </a:rPr>
            <a:t>売上高～簡易</a:t>
          </a:r>
          <a:r>
            <a:rPr lang="en-US" sz="1600">
              <a:effectLst/>
              <a:latin typeface="Meiryo UI" panose="020B0604030504040204" pitchFamily="50" charset="-128"/>
              <a:ea typeface="Meiryo UI" panose="020B0604030504040204" pitchFamily="50" charset="-128"/>
              <a:cs typeface="ＭＳ Ｐゴシック" panose="020B0600070205080204" pitchFamily="50" charset="-128"/>
            </a:rPr>
            <a:t>CF</a:t>
          </a:r>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a:t>
          </a:r>
          <a:r>
            <a:rPr lang="ja-JP" sz="1600">
              <a:effectLst/>
              <a:latin typeface="Meiryo UI" panose="020B0604030504040204" pitchFamily="50" charset="-128"/>
              <a:ea typeface="Meiryo UI" panose="020B0604030504040204" pitchFamily="50" charset="-128"/>
              <a:cs typeface="ＭＳ Ｐゴシック" panose="020B0600070205080204" pitchFamily="50" charset="-128"/>
            </a:rPr>
            <a:t>申請される設備投資による効果のみを記載してください。</a:t>
          </a:r>
          <a:endParaRPr lang="ja-JP" sz="2800">
            <a:effectLst/>
            <a:latin typeface="Meiryo UI" panose="020B0604030504040204" pitchFamily="50" charset="-128"/>
            <a:ea typeface="Meiryo UI" panose="020B0604030504040204" pitchFamily="50" charset="-128"/>
            <a:cs typeface="ＭＳ Ｐゴシック" panose="020B0600070205080204" pitchFamily="50" charset="-128"/>
          </a:endParaRPr>
        </a:p>
        <a:p>
          <a:r>
            <a:rPr lang="ja-JP" sz="1600">
              <a:effectLst/>
              <a:latin typeface="Meiryo UI" panose="020B0604030504040204" pitchFamily="50" charset="-128"/>
              <a:ea typeface="Meiryo UI" panose="020B0604030504040204" pitchFamily="50" charset="-128"/>
              <a:cs typeface="ＭＳ Ｐゴシック" panose="020B0600070205080204" pitchFamily="50" charset="-128"/>
            </a:rPr>
            <a:t>（例：既存設備の更新で申請される場合は、既存設備での</a:t>
          </a:r>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（設備投資を行わなかった場合の）</a:t>
          </a:r>
          <a:r>
            <a:rPr lang="ja-JP" sz="1600">
              <a:effectLst/>
              <a:latin typeface="Meiryo UI" panose="020B0604030504040204" pitchFamily="50" charset="-128"/>
              <a:ea typeface="Meiryo UI" panose="020B0604030504040204" pitchFamily="50" charset="-128"/>
              <a:cs typeface="ＭＳ Ｐゴシック" panose="020B0600070205080204" pitchFamily="50" charset="-128"/>
            </a:rPr>
            <a:t>営業利益</a:t>
          </a:r>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（予測額）</a:t>
          </a:r>
          <a:r>
            <a:rPr lang="ja-JP" sz="1600">
              <a:effectLst/>
              <a:latin typeface="Meiryo UI" panose="020B0604030504040204" pitchFamily="50" charset="-128"/>
              <a:ea typeface="Meiryo UI" panose="020B0604030504040204" pitchFamily="50" charset="-128"/>
              <a:cs typeface="ＭＳ Ｐゴシック" panose="020B0600070205080204" pitchFamily="50" charset="-128"/>
            </a:rPr>
            <a:t>と新規設備での営業利益</a:t>
          </a:r>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（予測額）</a:t>
          </a:r>
          <a:r>
            <a:rPr lang="ja-JP" sz="1600">
              <a:effectLst/>
              <a:latin typeface="Meiryo UI" panose="020B0604030504040204" pitchFamily="50" charset="-128"/>
              <a:ea typeface="Meiryo UI" panose="020B0604030504040204" pitchFamily="50" charset="-128"/>
              <a:cs typeface="ＭＳ Ｐゴシック" panose="020B0600070205080204" pitchFamily="50" charset="-128"/>
            </a:rPr>
            <a:t>との差額になります。）</a:t>
          </a:r>
          <a:endParaRPr lang="ja-JP" sz="2800">
            <a:effectLst/>
            <a:latin typeface="Meiryo UI" panose="020B0604030504040204" pitchFamily="50" charset="-128"/>
            <a:ea typeface="Meiryo UI" panose="020B0604030504040204" pitchFamily="50" charset="-128"/>
            <a:cs typeface="ＭＳ Ｐゴシック" panose="020B0600070205080204" pitchFamily="50" charset="-128"/>
          </a:endParaRPr>
        </a:p>
      </xdr:txBody>
    </xdr:sp>
    <xdr:clientData/>
  </xdr:twoCellAnchor>
  <xdr:twoCellAnchor>
    <xdr:from>
      <xdr:col>2</xdr:col>
      <xdr:colOff>421823</xdr:colOff>
      <xdr:row>26</xdr:row>
      <xdr:rowOff>204107</xdr:rowOff>
    </xdr:from>
    <xdr:to>
      <xdr:col>3</xdr:col>
      <xdr:colOff>1156608</xdr:colOff>
      <xdr:row>43</xdr:row>
      <xdr:rowOff>149679</xdr:rowOff>
    </xdr:to>
    <xdr:cxnSp macro="">
      <xdr:nvCxnSpPr>
        <xdr:cNvPr id="4" name="直線矢印コネクタ 3">
          <a:extLst>
            <a:ext uri="{FF2B5EF4-FFF2-40B4-BE49-F238E27FC236}">
              <a16:creationId xmlns:a16="http://schemas.microsoft.com/office/drawing/2014/main" id="{573C21F8-5C1D-4389-AA98-9516387F19AE}"/>
            </a:ext>
          </a:extLst>
        </xdr:cNvPr>
        <xdr:cNvCxnSpPr>
          <a:cxnSpLocks/>
          <a:stCxn id="3" idx="0"/>
          <a:endCxn id="13" idx="2"/>
        </xdr:cNvCxnSpPr>
      </xdr:nvCxnSpPr>
      <xdr:spPr>
        <a:xfrm flipH="1" flipV="1">
          <a:off x="2517323" y="6463393"/>
          <a:ext cx="1918606" cy="3673929"/>
        </a:xfrm>
        <a:prstGeom prst="straightConnector1">
          <a:avLst/>
        </a:prstGeom>
        <a:noFill/>
        <a:ln w="34925" cap="flat" cmpd="sng" algn="ctr">
          <a:solidFill>
            <a:srgbClr val="C0504D">
              <a:lumMod val="75000"/>
              <a:alpha val="46000"/>
            </a:srgbClr>
          </a:solidFill>
          <a:prstDash val="solid"/>
          <a:tailEnd type="triangle"/>
        </a:ln>
        <a:effectLst/>
      </xdr:spPr>
    </xdr:cxnSp>
    <xdr:clientData/>
  </xdr:twoCellAnchor>
  <xdr:twoCellAnchor>
    <xdr:from>
      <xdr:col>1</xdr:col>
      <xdr:colOff>1197430</xdr:colOff>
      <xdr:row>13</xdr:row>
      <xdr:rowOff>204107</xdr:rowOff>
    </xdr:from>
    <xdr:to>
      <xdr:col>2</xdr:col>
      <xdr:colOff>1034144</xdr:colOff>
      <xdr:row>26</xdr:row>
      <xdr:rowOff>204107</xdr:rowOff>
    </xdr:to>
    <xdr:sp macro="" textlink="">
      <xdr:nvSpPr>
        <xdr:cNvPr id="13" name="角丸四角形 12">
          <a:extLst>
            <a:ext uri="{FF2B5EF4-FFF2-40B4-BE49-F238E27FC236}">
              <a16:creationId xmlns:a16="http://schemas.microsoft.com/office/drawing/2014/main" id="{379D95B0-BB79-4157-9331-C61A30C04C94}"/>
            </a:ext>
          </a:extLst>
        </xdr:cNvPr>
        <xdr:cNvSpPr/>
      </xdr:nvSpPr>
      <xdr:spPr>
        <a:xfrm>
          <a:off x="1905001" y="3605893"/>
          <a:ext cx="1224643" cy="2857500"/>
        </a:xfrm>
        <a:prstGeom prst="roundRect">
          <a:avLst/>
        </a:prstGeom>
        <a:solidFill>
          <a:srgbClr val="C0504D">
            <a:lumMod val="20000"/>
            <a:lumOff val="80000"/>
            <a:alpha val="30000"/>
          </a:srgbClr>
        </a:solidFill>
        <a:ln w="25400" cap="flat" cmpd="sng" algn="ctr">
          <a:solidFill>
            <a:srgbClr val="C0504D"/>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sz="2800">
            <a:effectLst/>
            <a:latin typeface="Meiryo UI" panose="020B0604030504040204" pitchFamily="50" charset="-128"/>
            <a:ea typeface="Meiryo UI" panose="020B0604030504040204" pitchFamily="50" charset="-128"/>
            <a:cs typeface="ＭＳ Ｐゴシック" panose="020B0600070205080204" pitchFamily="50" charset="-128"/>
          </a:endParaRPr>
        </a:p>
      </xdr:txBody>
    </xdr:sp>
    <xdr:clientData/>
  </xdr:twoCellAnchor>
  <xdr:twoCellAnchor>
    <xdr:from>
      <xdr:col>3</xdr:col>
      <xdr:colOff>1129393</xdr:colOff>
      <xdr:row>14</xdr:row>
      <xdr:rowOff>122464</xdr:rowOff>
    </xdr:from>
    <xdr:to>
      <xdr:col>7</xdr:col>
      <xdr:colOff>27214</xdr:colOff>
      <xdr:row>16</xdr:row>
      <xdr:rowOff>81642</xdr:rowOff>
    </xdr:to>
    <xdr:sp macro="" textlink="">
      <xdr:nvSpPr>
        <xdr:cNvPr id="17" name="角丸四角形 12">
          <a:extLst>
            <a:ext uri="{FF2B5EF4-FFF2-40B4-BE49-F238E27FC236}">
              <a16:creationId xmlns:a16="http://schemas.microsoft.com/office/drawing/2014/main" id="{42229AEA-D1F0-431E-A836-20A75A687CEE}"/>
            </a:ext>
          </a:extLst>
        </xdr:cNvPr>
        <xdr:cNvSpPr/>
      </xdr:nvSpPr>
      <xdr:spPr>
        <a:xfrm>
          <a:off x="4408714" y="3741964"/>
          <a:ext cx="3687536" cy="394607"/>
        </a:xfrm>
        <a:prstGeom prst="roundRect">
          <a:avLst/>
        </a:prstGeom>
        <a:solidFill>
          <a:srgbClr val="C0504D">
            <a:lumMod val="20000"/>
            <a:lumOff val="80000"/>
            <a:alpha val="30000"/>
          </a:srgbClr>
        </a:solidFill>
        <a:ln w="25400" cap="flat" cmpd="sng" algn="ctr">
          <a:solidFill>
            <a:srgbClr val="C0504D"/>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sz="2800">
            <a:effectLst/>
            <a:latin typeface="Meiryo UI" panose="020B0604030504040204" pitchFamily="50" charset="-128"/>
            <a:ea typeface="Meiryo UI" panose="020B0604030504040204" pitchFamily="50" charset="-128"/>
            <a:cs typeface="ＭＳ Ｐゴシック" panose="020B0600070205080204" pitchFamily="50" charset="-128"/>
          </a:endParaRPr>
        </a:p>
      </xdr:txBody>
    </xdr:sp>
    <xdr:clientData/>
  </xdr:twoCellAnchor>
  <xdr:twoCellAnchor>
    <xdr:from>
      <xdr:col>8</xdr:col>
      <xdr:colOff>231323</xdr:colOff>
      <xdr:row>14</xdr:row>
      <xdr:rowOff>68037</xdr:rowOff>
    </xdr:from>
    <xdr:to>
      <xdr:col>12</xdr:col>
      <xdr:colOff>2149928</xdr:colOff>
      <xdr:row>23</xdr:row>
      <xdr:rowOff>0</xdr:rowOff>
    </xdr:to>
    <xdr:sp macro="" textlink="">
      <xdr:nvSpPr>
        <xdr:cNvPr id="18" name="角丸四角形 12">
          <a:extLst>
            <a:ext uri="{FF2B5EF4-FFF2-40B4-BE49-F238E27FC236}">
              <a16:creationId xmlns:a16="http://schemas.microsoft.com/office/drawing/2014/main" id="{21CBFDAF-2976-4BF4-BA28-7E9269842E5E}"/>
            </a:ext>
          </a:extLst>
        </xdr:cNvPr>
        <xdr:cNvSpPr/>
      </xdr:nvSpPr>
      <xdr:spPr>
        <a:xfrm>
          <a:off x="9497787" y="3687537"/>
          <a:ext cx="4735284" cy="1891392"/>
        </a:xfrm>
        <a:prstGeom prst="roundRect">
          <a:avLst/>
        </a:prstGeom>
        <a:solidFill>
          <a:srgbClr val="C0504D">
            <a:lumMod val="20000"/>
            <a:lumOff val="80000"/>
          </a:srgbClr>
        </a:solidFill>
        <a:ln w="25400" cap="flat" cmpd="sng" algn="ctr">
          <a:solidFill>
            <a:srgbClr val="C0504D"/>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投資年度は、投資した事業年度のことです。初年度（＝１年度）は、投資した事業年度の翌事業年度となります。</a:t>
          </a:r>
        </a:p>
        <a:p>
          <a:r>
            <a:rPr lang="en-US" altLang="ja-JP" sz="1600">
              <a:effectLst/>
              <a:latin typeface="Meiryo UI" panose="020B0604030504040204" pitchFamily="50" charset="-128"/>
              <a:ea typeface="Meiryo UI" panose="020B0604030504040204" pitchFamily="50" charset="-128"/>
              <a:cs typeface="ＭＳ Ｐゴシック" panose="020B0600070205080204" pitchFamily="50" charset="-128"/>
            </a:rPr>
            <a:t>※</a:t>
          </a:r>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事業年度とは、申請する事業者の事業年度のことを指します。</a:t>
          </a:r>
        </a:p>
      </xdr:txBody>
    </xdr:sp>
    <xdr:clientData/>
  </xdr:twoCellAnchor>
  <xdr:twoCellAnchor>
    <xdr:from>
      <xdr:col>7</xdr:col>
      <xdr:colOff>27214</xdr:colOff>
      <xdr:row>15</xdr:row>
      <xdr:rowOff>102054</xdr:rowOff>
    </xdr:from>
    <xdr:to>
      <xdr:col>8</xdr:col>
      <xdr:colOff>231323</xdr:colOff>
      <xdr:row>18</xdr:row>
      <xdr:rowOff>142876</xdr:rowOff>
    </xdr:to>
    <xdr:cxnSp macro="">
      <xdr:nvCxnSpPr>
        <xdr:cNvPr id="19" name="直線矢印コネクタ 18">
          <a:extLst>
            <a:ext uri="{FF2B5EF4-FFF2-40B4-BE49-F238E27FC236}">
              <a16:creationId xmlns:a16="http://schemas.microsoft.com/office/drawing/2014/main" id="{88A40453-8685-4243-B228-06F1F7860084}"/>
            </a:ext>
          </a:extLst>
        </xdr:cNvPr>
        <xdr:cNvCxnSpPr>
          <a:cxnSpLocks/>
          <a:stCxn id="18" idx="1"/>
          <a:endCxn id="17" idx="3"/>
        </xdr:cNvCxnSpPr>
      </xdr:nvCxnSpPr>
      <xdr:spPr>
        <a:xfrm flipH="1" flipV="1">
          <a:off x="8096250" y="3939268"/>
          <a:ext cx="1401537" cy="693965"/>
        </a:xfrm>
        <a:prstGeom prst="straightConnector1">
          <a:avLst/>
        </a:prstGeom>
        <a:noFill/>
        <a:ln w="34925" cap="flat" cmpd="sng" algn="ctr">
          <a:solidFill>
            <a:srgbClr val="C0504D">
              <a:lumMod val="75000"/>
              <a:alpha val="46000"/>
            </a:srgbClr>
          </a:solidFill>
          <a:prstDash val="solid"/>
          <a:tailEnd type="triangle"/>
        </a:ln>
        <a:effectLst/>
      </xdr:spPr>
    </xdr:cxnSp>
    <xdr:clientData/>
  </xdr:twoCellAnchor>
  <xdr:twoCellAnchor>
    <xdr:from>
      <xdr:col>8</xdr:col>
      <xdr:colOff>653143</xdr:colOff>
      <xdr:row>0</xdr:row>
      <xdr:rowOff>217714</xdr:rowOff>
    </xdr:from>
    <xdr:to>
      <xdr:col>12</xdr:col>
      <xdr:colOff>843643</xdr:colOff>
      <xdr:row>2</xdr:row>
      <xdr:rowOff>190500</xdr:rowOff>
    </xdr:to>
    <xdr:sp macro="" textlink="">
      <xdr:nvSpPr>
        <xdr:cNvPr id="23" name="角丸四角形 12">
          <a:extLst>
            <a:ext uri="{FF2B5EF4-FFF2-40B4-BE49-F238E27FC236}">
              <a16:creationId xmlns:a16="http://schemas.microsoft.com/office/drawing/2014/main" id="{946B5CA3-D2A3-44DC-AC92-A10760C6341A}"/>
            </a:ext>
          </a:extLst>
        </xdr:cNvPr>
        <xdr:cNvSpPr/>
      </xdr:nvSpPr>
      <xdr:spPr>
        <a:xfrm>
          <a:off x="9919607" y="217714"/>
          <a:ext cx="3007179" cy="435429"/>
        </a:xfrm>
        <a:prstGeom prst="roundRect">
          <a:avLst/>
        </a:prstGeom>
        <a:solidFill>
          <a:srgbClr val="C0504D">
            <a:lumMod val="20000"/>
            <a:lumOff val="80000"/>
          </a:srgbClr>
        </a:solidFill>
        <a:ln w="25400" cap="flat" cmpd="sng" algn="ctr">
          <a:solidFill>
            <a:srgbClr val="C0504D"/>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600">
              <a:effectLst/>
              <a:latin typeface="Meiryo UI" panose="020B0604030504040204" pitchFamily="50" charset="-128"/>
              <a:ea typeface="Meiryo UI" panose="020B0604030504040204" pitchFamily="50" charset="-128"/>
              <a:cs typeface="ＭＳ Ｐゴシック" panose="020B0600070205080204" pitchFamily="50" charset="-128"/>
            </a:rPr>
            <a:t>黄色欄に入力してご使用下さい。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1160319</xdr:colOff>
      <xdr:row>4</xdr:row>
      <xdr:rowOff>312970</xdr:rowOff>
    </xdr:from>
    <xdr:to>
      <xdr:col>17</xdr:col>
      <xdr:colOff>710046</xdr:colOff>
      <xdr:row>9</xdr:row>
      <xdr:rowOff>277092</xdr:rowOff>
    </xdr:to>
    <xdr:sp macro="" textlink="">
      <xdr:nvSpPr>
        <xdr:cNvPr id="3" name="角丸四角形 12">
          <a:extLst>
            <a:ext uri="{FF2B5EF4-FFF2-40B4-BE49-F238E27FC236}">
              <a16:creationId xmlns:a16="http://schemas.microsoft.com/office/drawing/2014/main" id="{FAF0B8DD-AB94-49E3-B194-439C21CEE241}"/>
            </a:ext>
          </a:extLst>
        </xdr:cNvPr>
        <xdr:cNvSpPr/>
      </xdr:nvSpPr>
      <xdr:spPr>
        <a:xfrm>
          <a:off x="4156364" y="1473288"/>
          <a:ext cx="14339455" cy="1869122"/>
        </a:xfrm>
        <a:prstGeom prst="roundRect">
          <a:avLst/>
        </a:prstGeom>
        <a:solidFill>
          <a:srgbClr val="C0504D">
            <a:lumMod val="20000"/>
            <a:lumOff val="80000"/>
          </a:srgbClr>
        </a:solidFill>
        <a:ln w="25400" cap="flat" cmpd="sng" algn="ctr">
          <a:solidFill>
            <a:srgbClr val="C0504D"/>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・「計画値」</a:t>
          </a:r>
          <a:r>
            <a:rPr kumimoji="1" lang="ja-JP" altLang="en-US" sz="2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（下記赤囲み部分）</a:t>
          </a:r>
          <a:r>
            <a:rPr kumimoji="1" lang="ja-JP" altLang="en-US"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は、確認書申請時の「基準への適合状況」表の値がそのまま入ります。</a:t>
          </a:r>
          <a:endParaRPr kumimoji="1" lang="en-US" altLang="ja-JP"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・「実績値」（黄色欄）は、計画時に想定していた投資による変化額（計画値）についての実績値をご入力下さい。</a:t>
          </a:r>
          <a:endParaRPr kumimoji="1" lang="en-US" altLang="ja-JP"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（例；既存設備の更新で申請された場合は、設備投資を行わなかった場合の営業利益（確認書申請時の予測額）と新規設備での営業利益（実績額）との差額が「実績値」になります。）</a:t>
          </a:r>
        </a:p>
      </xdr:txBody>
    </xdr:sp>
    <xdr:clientData/>
  </xdr:twoCellAnchor>
  <xdr:twoCellAnchor>
    <xdr:from>
      <xdr:col>0</xdr:col>
      <xdr:colOff>380999</xdr:colOff>
      <xdr:row>0</xdr:row>
      <xdr:rowOff>155864</xdr:rowOff>
    </xdr:from>
    <xdr:to>
      <xdr:col>16</xdr:col>
      <xdr:colOff>675408</xdr:colOff>
      <xdr:row>4</xdr:row>
      <xdr:rowOff>103910</xdr:rowOff>
    </xdr:to>
    <xdr:sp macro="" textlink="">
      <xdr:nvSpPr>
        <xdr:cNvPr id="4" name="角丸四角形 12">
          <a:hlinkClick xmlns:r="http://schemas.openxmlformats.org/officeDocument/2006/relationships" r:id="rId1"/>
          <a:extLst>
            <a:ext uri="{FF2B5EF4-FFF2-40B4-BE49-F238E27FC236}">
              <a16:creationId xmlns:a16="http://schemas.microsoft.com/office/drawing/2014/main" id="{149B3011-B81C-4FE0-820A-47B8C8A54767}"/>
            </a:ext>
          </a:extLst>
        </xdr:cNvPr>
        <xdr:cNvSpPr/>
      </xdr:nvSpPr>
      <xdr:spPr>
        <a:xfrm>
          <a:off x="380999" y="155864"/>
          <a:ext cx="17093045" cy="1108364"/>
        </a:xfrm>
        <a:prstGeom prst="roundRect">
          <a:avLst/>
        </a:prstGeom>
        <a:solidFill>
          <a:srgbClr val="C0504D">
            <a:lumMod val="20000"/>
            <a:lumOff val="80000"/>
          </a:srgbClr>
        </a:solidFill>
        <a:ln w="25400" cap="flat" cmpd="sng" algn="ctr">
          <a:solidFill>
            <a:srgbClr val="C0504D"/>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本シートは、Ｂ類型確認を受けた後に提出していただく必要のある「実施状況報告書」の別紙です。報告時には、黄色欄を入力してご利用ください。</a:t>
          </a:r>
          <a:endParaRPr kumimoji="1" lang="en-US" altLang="ja-JP"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2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九州経済産業局ＨＰ「実施状況報告書について」を参照のこと。　</a:t>
          </a:r>
          <a:r>
            <a:rPr kumimoji="1" lang="en-US" altLang="ja-JP" sz="2000" b="0" i="0" u="sng"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n-cs"/>
            </a:rPr>
            <a:t>https://www.kyushu.meti.go.jp/seisaku/chusho/kyoka_zeisei.html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EE00-1F10-4EBB-BC5D-97E47E46F1D0}">
  <sheetPr>
    <tabColor rgb="FFFFC000"/>
    <pageSetUpPr fitToPage="1"/>
  </sheetPr>
  <dimension ref="B1:R41"/>
  <sheetViews>
    <sheetView tabSelected="1" view="pageBreakPreview" topLeftCell="A3" zoomScale="70" zoomScaleNormal="100" zoomScaleSheetLayoutView="70" workbookViewId="0">
      <selection activeCell="D18" sqref="D18"/>
    </sheetView>
  </sheetViews>
  <sheetFormatPr defaultColWidth="9" defaultRowHeight="17.25" x14ac:dyDescent="0.15"/>
  <cols>
    <col min="1" max="1" width="9.25" style="5" customWidth="1"/>
    <col min="2" max="2" width="18.125" style="5" customWidth="1"/>
    <col min="3" max="3" width="15.5" style="5" customWidth="1"/>
    <col min="4" max="9" width="15.625" style="5" customWidth="1"/>
    <col min="10" max="10" width="3.25" style="5" customWidth="1"/>
    <col min="11" max="11" width="12.375" style="5" customWidth="1"/>
    <col min="12" max="12" width="5.75" style="5" customWidth="1"/>
    <col min="13" max="13" width="30.625" style="5" customWidth="1"/>
    <col min="14" max="16384" width="9" style="5"/>
  </cols>
  <sheetData>
    <row r="1" spans="2:13" s="1" customFormat="1" ht="18" thickBot="1" x14ac:dyDescent="0.2">
      <c r="M1" s="31" t="s">
        <v>12</v>
      </c>
    </row>
    <row r="2" spans="2:13" s="1" customFormat="1" ht="18" thickBot="1" x14ac:dyDescent="0.2">
      <c r="D2" s="144" t="s">
        <v>13</v>
      </c>
      <c r="E2" s="145"/>
      <c r="F2" s="145"/>
      <c r="G2" s="146"/>
    </row>
    <row r="3" spans="2:13" s="1" customFormat="1" x14ac:dyDescent="0.15">
      <c r="D3" s="29"/>
      <c r="E3" s="29"/>
      <c r="F3" s="29"/>
      <c r="G3" s="29"/>
    </row>
    <row r="4" spans="2:13" s="1" customFormat="1" x14ac:dyDescent="0.15">
      <c r="D4" s="29"/>
      <c r="E4" s="29"/>
      <c r="F4" s="29"/>
      <c r="G4" s="29"/>
    </row>
    <row r="5" spans="2:13" s="1" customFormat="1" ht="34.5" customHeight="1" x14ac:dyDescent="0.15">
      <c r="B5" s="147" t="s">
        <v>20</v>
      </c>
      <c r="C5" s="148" t="s">
        <v>26</v>
      </c>
      <c r="D5" s="148"/>
      <c r="E5" s="148"/>
      <c r="F5" s="148"/>
      <c r="G5" s="148"/>
      <c r="H5" s="148"/>
      <c r="I5" s="148"/>
      <c r="J5" s="148"/>
      <c r="K5" s="148"/>
      <c r="L5" s="147" t="s">
        <v>22</v>
      </c>
      <c r="M5" s="149">
        <v>0.05</v>
      </c>
    </row>
    <row r="6" spans="2:13" s="1" customFormat="1" ht="38.25" customHeight="1" x14ac:dyDescent="0.15">
      <c r="B6" s="147"/>
      <c r="C6" s="151" t="s">
        <v>25</v>
      </c>
      <c r="D6" s="151"/>
      <c r="E6" s="151"/>
      <c r="F6" s="151"/>
      <c r="G6" s="151"/>
      <c r="H6" s="151"/>
      <c r="I6" s="151"/>
      <c r="J6" s="151"/>
      <c r="K6" s="151"/>
      <c r="L6" s="147"/>
      <c r="M6" s="150"/>
    </row>
    <row r="7" spans="2:13" s="1" customFormat="1" x14ac:dyDescent="0.15">
      <c r="E7" s="2"/>
      <c r="F7" s="2"/>
      <c r="G7" s="2"/>
      <c r="H7" s="2"/>
    </row>
    <row r="8" spans="2:13" s="1" customFormat="1" ht="21.75" customHeight="1" x14ac:dyDescent="0.15">
      <c r="G8" s="22"/>
      <c r="H8" s="22"/>
      <c r="I8" s="22"/>
      <c r="J8" s="22"/>
    </row>
    <row r="9" spans="2:13" s="1" customFormat="1" x14ac:dyDescent="0.15">
      <c r="E9" s="2"/>
      <c r="F9" s="2"/>
      <c r="G9" s="2"/>
      <c r="H9" s="2"/>
    </row>
    <row r="10" spans="2:13" s="1" customFormat="1" x14ac:dyDescent="0.15">
      <c r="B10" s="3" t="s">
        <v>11</v>
      </c>
      <c r="C10" s="154" t="s">
        <v>40</v>
      </c>
      <c r="D10" s="155"/>
      <c r="E10" s="155"/>
      <c r="F10" s="155"/>
      <c r="G10" s="155"/>
      <c r="H10" s="155"/>
      <c r="I10" s="155"/>
      <c r="J10" s="155"/>
      <c r="K10" s="156"/>
    </row>
    <row r="11" spans="2:13" s="1" customFormat="1" x14ac:dyDescent="0.15">
      <c r="C11" s="157"/>
      <c r="D11" s="158"/>
      <c r="E11" s="158"/>
      <c r="F11" s="158"/>
      <c r="G11" s="158"/>
      <c r="H11" s="158"/>
      <c r="I11" s="158"/>
      <c r="J11" s="158"/>
      <c r="K11" s="159"/>
    </row>
    <row r="12" spans="2:13" s="1" customFormat="1" x14ac:dyDescent="0.15">
      <c r="C12" s="160"/>
      <c r="D12" s="161"/>
      <c r="E12" s="161"/>
      <c r="F12" s="161"/>
      <c r="G12" s="161"/>
      <c r="H12" s="161"/>
      <c r="I12" s="161"/>
      <c r="J12" s="161"/>
      <c r="K12" s="162"/>
    </row>
    <row r="13" spans="2:13" s="1" customFormat="1" x14ac:dyDescent="0.15">
      <c r="C13" s="22"/>
      <c r="D13" s="22"/>
      <c r="E13" s="22"/>
      <c r="F13" s="22"/>
      <c r="G13" s="22"/>
      <c r="H13" s="22"/>
      <c r="I13" s="22"/>
      <c r="J13" s="22"/>
      <c r="K13" s="22"/>
    </row>
    <row r="14" spans="2:13" s="1" customFormat="1" x14ac:dyDescent="0.15">
      <c r="C14" s="22"/>
      <c r="D14" s="22"/>
      <c r="E14" s="22"/>
      <c r="F14" s="22"/>
      <c r="G14" s="22"/>
      <c r="H14" s="22"/>
      <c r="I14" s="22"/>
      <c r="J14" s="22"/>
      <c r="K14" s="22"/>
    </row>
    <row r="15" spans="2:13" s="1" customFormat="1" x14ac:dyDescent="0.15">
      <c r="C15" s="4"/>
      <c r="D15" s="4"/>
      <c r="E15" s="4"/>
      <c r="F15" s="4"/>
      <c r="G15" s="4"/>
      <c r="H15" s="77" t="s">
        <v>34</v>
      </c>
      <c r="I15" s="4"/>
      <c r="J15" s="4"/>
    </row>
    <row r="16" spans="2:13" x14ac:dyDescent="0.15">
      <c r="B16" s="163" t="s">
        <v>24</v>
      </c>
      <c r="C16" s="164"/>
      <c r="D16" s="6" t="s">
        <v>6</v>
      </c>
      <c r="E16" s="6">
        <v>1</v>
      </c>
      <c r="F16" s="6">
        <v>2</v>
      </c>
      <c r="G16" s="6">
        <v>3</v>
      </c>
      <c r="H16" s="6" t="s">
        <v>18</v>
      </c>
    </row>
    <row r="17" spans="2:18" x14ac:dyDescent="0.15">
      <c r="B17" s="165" t="s">
        <v>19</v>
      </c>
      <c r="C17" s="7" t="s">
        <v>0</v>
      </c>
      <c r="D17" s="93">
        <v>-55730</v>
      </c>
      <c r="E17" s="24"/>
      <c r="F17" s="24"/>
      <c r="G17" s="24"/>
      <c r="H17" s="9"/>
      <c r="I17" s="10"/>
    </row>
    <row r="18" spans="2:18" x14ac:dyDescent="0.15">
      <c r="B18" s="165"/>
      <c r="C18" s="7" t="s">
        <v>4</v>
      </c>
      <c r="D18" s="8"/>
      <c r="E18" s="108">
        <v>10000</v>
      </c>
      <c r="F18" s="108">
        <v>15000</v>
      </c>
      <c r="G18" s="108">
        <v>20000</v>
      </c>
      <c r="H18" s="25"/>
      <c r="I18" s="10"/>
    </row>
    <row r="19" spans="2:18" x14ac:dyDescent="0.15">
      <c r="B19" s="165"/>
      <c r="C19" s="7" t="s">
        <v>2</v>
      </c>
      <c r="D19" s="23" t="s">
        <v>16</v>
      </c>
      <c r="E19" s="109">
        <v>5000</v>
      </c>
      <c r="F19" s="109">
        <v>7500</v>
      </c>
      <c r="G19" s="109">
        <v>10000</v>
      </c>
      <c r="H19" s="26"/>
      <c r="I19" s="10"/>
    </row>
    <row r="20" spans="2:18" x14ac:dyDescent="0.15">
      <c r="B20" s="165"/>
      <c r="C20" s="7"/>
      <c r="D20" s="23" t="s">
        <v>17</v>
      </c>
      <c r="E20" s="109">
        <v>1000</v>
      </c>
      <c r="F20" s="109">
        <v>1000</v>
      </c>
      <c r="G20" s="109">
        <v>1000</v>
      </c>
      <c r="H20" s="26"/>
      <c r="I20" s="10"/>
    </row>
    <row r="21" spans="2:18" x14ac:dyDescent="0.15">
      <c r="B21" s="165"/>
      <c r="C21" s="7" t="s">
        <v>1</v>
      </c>
      <c r="D21" s="8"/>
      <c r="E21" s="24">
        <f>E18-E19-E20</f>
        <v>4000</v>
      </c>
      <c r="F21" s="24">
        <f>F18-F19-F20</f>
        <v>6500</v>
      </c>
      <c r="G21" s="24">
        <f>G18-G19-G20</f>
        <v>9000</v>
      </c>
      <c r="H21" s="25"/>
      <c r="I21" s="10"/>
    </row>
    <row r="22" spans="2:18" x14ac:dyDescent="0.15">
      <c r="B22" s="165"/>
      <c r="C22" s="7" t="s">
        <v>7</v>
      </c>
      <c r="D22" s="23" t="s">
        <v>16</v>
      </c>
      <c r="E22" s="94">
        <v>500</v>
      </c>
      <c r="F22" s="94">
        <v>1000</v>
      </c>
      <c r="G22" s="94">
        <v>2000</v>
      </c>
      <c r="H22" s="25"/>
      <c r="I22" s="10"/>
    </row>
    <row r="23" spans="2:18" x14ac:dyDescent="0.15">
      <c r="B23" s="165"/>
      <c r="C23" s="7"/>
      <c r="D23" s="23" t="s">
        <v>17</v>
      </c>
      <c r="E23" s="94">
        <v>0</v>
      </c>
      <c r="F23" s="94">
        <v>0</v>
      </c>
      <c r="G23" s="94">
        <v>0</v>
      </c>
      <c r="H23" s="25"/>
      <c r="I23" s="10"/>
    </row>
    <row r="24" spans="2:18" x14ac:dyDescent="0.15">
      <c r="B24" s="165"/>
      <c r="C24" s="7" t="s">
        <v>5</v>
      </c>
      <c r="D24" s="8"/>
      <c r="E24" s="24">
        <f>E21-E22-E23</f>
        <v>3500</v>
      </c>
      <c r="F24" s="24">
        <f t="shared" ref="F24:G24" si="0">F21-F22-F23</f>
        <v>5500</v>
      </c>
      <c r="G24" s="24">
        <f t="shared" si="0"/>
        <v>7000</v>
      </c>
      <c r="H24" s="25"/>
      <c r="I24" s="10"/>
    </row>
    <row r="25" spans="2:18" ht="18" thickBot="1" x14ac:dyDescent="0.2">
      <c r="B25" s="165"/>
      <c r="C25" s="7" t="s">
        <v>10</v>
      </c>
      <c r="D25" s="8"/>
      <c r="E25" s="24">
        <f>E20+E23</f>
        <v>1000</v>
      </c>
      <c r="F25" s="24">
        <f t="shared" ref="F25:G25" si="1">F20+F23</f>
        <v>1000</v>
      </c>
      <c r="G25" s="24">
        <f t="shared" si="1"/>
        <v>1000</v>
      </c>
      <c r="H25" s="27"/>
      <c r="I25" s="21" t="s">
        <v>19</v>
      </c>
      <c r="K25" s="11" t="s">
        <v>9</v>
      </c>
    </row>
    <row r="26" spans="2:18" ht="18" thickBot="1" x14ac:dyDescent="0.2">
      <c r="B26" s="165"/>
      <c r="C26" s="7" t="s">
        <v>3</v>
      </c>
      <c r="D26" s="12">
        <f>SUM(D17:D21)</f>
        <v>-55730</v>
      </c>
      <c r="E26" s="24">
        <f>E24+E25</f>
        <v>4500</v>
      </c>
      <c r="F26" s="24">
        <f t="shared" ref="F26:G26" si="2">F24+F25</f>
        <v>6500</v>
      </c>
      <c r="G26" s="24">
        <f t="shared" si="2"/>
        <v>8000</v>
      </c>
      <c r="H26" s="110">
        <f>SUM(E26:G26)/3</f>
        <v>6333.333333333333</v>
      </c>
      <c r="I26" s="13">
        <f>H26/(D26*-1)</f>
        <v>0.11364316047610502</v>
      </c>
      <c r="J26" s="11" t="s">
        <v>8</v>
      </c>
      <c r="K26" s="14">
        <v>0.05</v>
      </c>
      <c r="L26" s="28"/>
    </row>
    <row r="27" spans="2:18" x14ac:dyDescent="0.15">
      <c r="B27" s="15"/>
      <c r="C27" s="16"/>
      <c r="D27" s="17"/>
      <c r="E27" s="30"/>
      <c r="F27" s="30"/>
      <c r="G27" s="30"/>
      <c r="H27" s="30"/>
      <c r="I27" s="19"/>
      <c r="J27" s="11"/>
      <c r="K27" s="14"/>
      <c r="L27" s="28"/>
    </row>
    <row r="28" spans="2:18" x14ac:dyDescent="0.15">
      <c r="B28" s="166" t="s">
        <v>21</v>
      </c>
      <c r="C28" s="166"/>
      <c r="D28" s="166"/>
      <c r="E28" s="166"/>
      <c r="F28" s="166"/>
      <c r="G28" s="30"/>
      <c r="H28" s="30"/>
      <c r="I28" s="19"/>
      <c r="J28" s="11"/>
      <c r="K28" s="14"/>
      <c r="L28" s="28"/>
    </row>
    <row r="29" spans="2:18" ht="18" thickBot="1" x14ac:dyDescent="0.2">
      <c r="B29" s="15"/>
      <c r="C29" s="16"/>
      <c r="D29" s="17"/>
      <c r="E29" s="17"/>
      <c r="F29" s="17"/>
      <c r="G29" s="17"/>
      <c r="H29" s="18"/>
      <c r="I29" s="19"/>
      <c r="J29" s="11"/>
      <c r="K29" s="14"/>
      <c r="N29" s="20"/>
      <c r="O29" s="16"/>
      <c r="P29" s="1"/>
      <c r="Q29" s="1"/>
      <c r="R29" s="1"/>
    </row>
    <row r="30" spans="2:18" x14ac:dyDescent="0.15">
      <c r="B30" s="78" t="s">
        <v>14</v>
      </c>
      <c r="C30" s="79"/>
      <c r="D30" s="79"/>
      <c r="E30" s="79"/>
      <c r="F30" s="79"/>
      <c r="G30" s="80"/>
      <c r="H30" s="81"/>
      <c r="I30" s="82"/>
      <c r="J30" s="81"/>
      <c r="K30" s="83"/>
      <c r="N30" s="16"/>
      <c r="O30" s="1"/>
      <c r="P30" s="1"/>
      <c r="Q30" s="1"/>
    </row>
    <row r="31" spans="2:18" x14ac:dyDescent="0.15">
      <c r="B31" s="95" t="s">
        <v>35</v>
      </c>
      <c r="C31" s="96" t="s">
        <v>36</v>
      </c>
      <c r="D31" s="96"/>
      <c r="E31" s="96"/>
      <c r="F31" s="96"/>
      <c r="G31" s="97"/>
      <c r="H31" s="98"/>
      <c r="I31" s="99"/>
      <c r="J31" s="85"/>
      <c r="K31" s="86"/>
      <c r="N31" s="16"/>
      <c r="O31" s="1"/>
      <c r="P31" s="1"/>
      <c r="Q31" s="1"/>
    </row>
    <row r="32" spans="2:18" x14ac:dyDescent="0.15">
      <c r="B32" s="100"/>
      <c r="C32" s="96"/>
      <c r="D32" s="96"/>
      <c r="E32" s="96"/>
      <c r="F32" s="96"/>
      <c r="G32" s="97"/>
      <c r="H32" s="98"/>
      <c r="I32" s="99"/>
      <c r="J32" s="85"/>
      <c r="K32" s="86"/>
      <c r="N32" s="16"/>
      <c r="O32" s="1"/>
      <c r="P32" s="1"/>
      <c r="Q32" s="1"/>
    </row>
    <row r="33" spans="2:17" x14ac:dyDescent="0.15">
      <c r="B33" s="95"/>
      <c r="C33" s="101" t="s">
        <v>23</v>
      </c>
      <c r="D33" s="99"/>
      <c r="E33" s="99">
        <v>1</v>
      </c>
      <c r="F33" s="99">
        <v>2</v>
      </c>
      <c r="G33" s="99">
        <v>3</v>
      </c>
      <c r="H33" s="98"/>
      <c r="I33" s="99"/>
      <c r="J33" s="85"/>
      <c r="K33" s="86"/>
      <c r="N33" s="16"/>
      <c r="O33" s="1"/>
      <c r="P33" s="1"/>
      <c r="Q33" s="1"/>
    </row>
    <row r="34" spans="2:17" x14ac:dyDescent="0.15">
      <c r="B34" s="95"/>
      <c r="C34" s="101" t="s">
        <v>37</v>
      </c>
      <c r="D34" s="99"/>
      <c r="E34" s="102">
        <v>10000</v>
      </c>
      <c r="F34" s="102">
        <v>15000</v>
      </c>
      <c r="G34" s="102">
        <v>20000</v>
      </c>
      <c r="H34" s="96" t="s">
        <v>15</v>
      </c>
      <c r="I34" s="99"/>
      <c r="J34" s="85"/>
      <c r="K34" s="86"/>
      <c r="N34" s="16"/>
      <c r="O34" s="1"/>
      <c r="P34" s="1"/>
      <c r="Q34" s="1"/>
    </row>
    <row r="35" spans="2:17" x14ac:dyDescent="0.15">
      <c r="B35" s="95"/>
      <c r="C35" s="101" t="s">
        <v>38</v>
      </c>
      <c r="D35" s="99"/>
      <c r="E35" s="102">
        <v>5000</v>
      </c>
      <c r="F35" s="102">
        <v>7500</v>
      </c>
      <c r="G35" s="102">
        <v>10000</v>
      </c>
      <c r="H35" s="96" t="s">
        <v>15</v>
      </c>
      <c r="I35" s="99"/>
      <c r="J35" s="85"/>
      <c r="K35" s="86"/>
      <c r="N35" s="16"/>
      <c r="O35" s="1"/>
      <c r="P35" s="1"/>
      <c r="Q35" s="1"/>
    </row>
    <row r="36" spans="2:17" x14ac:dyDescent="0.15">
      <c r="B36" s="100"/>
      <c r="C36" s="152"/>
      <c r="D36" s="152"/>
      <c r="E36" s="102"/>
      <c r="F36" s="102"/>
      <c r="G36" s="102"/>
      <c r="H36" s="96"/>
      <c r="I36" s="99"/>
      <c r="J36" s="85"/>
      <c r="K36" s="86"/>
      <c r="N36" s="16"/>
      <c r="O36" s="1"/>
      <c r="P36" s="1"/>
      <c r="Q36" s="1"/>
    </row>
    <row r="37" spans="2:17" x14ac:dyDescent="0.15">
      <c r="B37" s="100"/>
      <c r="C37" s="152" t="s">
        <v>39</v>
      </c>
      <c r="D37" s="152"/>
      <c r="E37" s="102">
        <v>500</v>
      </c>
      <c r="F37" s="102">
        <v>1000</v>
      </c>
      <c r="G37" s="102">
        <v>2000</v>
      </c>
      <c r="H37" s="96" t="s">
        <v>15</v>
      </c>
      <c r="I37" s="99"/>
      <c r="J37" s="85"/>
      <c r="K37" s="86"/>
      <c r="N37" s="16"/>
      <c r="O37" s="1"/>
      <c r="P37" s="1"/>
      <c r="Q37" s="1"/>
    </row>
    <row r="38" spans="2:17" x14ac:dyDescent="0.15">
      <c r="B38" s="100"/>
      <c r="C38" s="152"/>
      <c r="D38" s="152"/>
      <c r="E38" s="102"/>
      <c r="F38" s="102"/>
      <c r="G38" s="102"/>
      <c r="H38" s="96"/>
      <c r="I38" s="99"/>
      <c r="J38" s="85"/>
      <c r="K38" s="86"/>
      <c r="N38" s="16"/>
      <c r="O38" s="1"/>
      <c r="P38" s="1"/>
      <c r="Q38" s="1"/>
    </row>
    <row r="39" spans="2:17" x14ac:dyDescent="0.15">
      <c r="B39" s="87"/>
      <c r="C39" s="153"/>
      <c r="D39" s="153"/>
      <c r="E39" s="88"/>
      <c r="F39" s="88"/>
      <c r="G39" s="88"/>
      <c r="H39" s="84"/>
      <c r="I39" s="84"/>
      <c r="J39" s="84"/>
      <c r="K39" s="86"/>
    </row>
    <row r="40" spans="2:17" x14ac:dyDescent="0.15">
      <c r="B40" s="87"/>
      <c r="C40" s="84"/>
      <c r="D40" s="84"/>
      <c r="E40" s="89"/>
      <c r="F40" s="89"/>
      <c r="G40" s="89"/>
      <c r="H40" s="84"/>
      <c r="I40" s="84"/>
      <c r="J40" s="84"/>
      <c r="K40" s="86"/>
    </row>
    <row r="41" spans="2:17" ht="18" thickBot="1" x14ac:dyDescent="0.2">
      <c r="B41" s="90"/>
      <c r="C41" s="91"/>
      <c r="D41" s="91"/>
      <c r="E41" s="91"/>
      <c r="F41" s="91"/>
      <c r="G41" s="91"/>
      <c r="H41" s="91"/>
      <c r="I41" s="91"/>
      <c r="J41" s="91"/>
      <c r="K41" s="92"/>
    </row>
  </sheetData>
  <protectedRanges>
    <protectedRange sqref="A30:M96" name="補足"/>
    <protectedRange sqref="E18:G20" name="売上・原価"/>
    <protectedRange sqref="C10:K12" name="投資の目的"/>
    <protectedRange sqref="D17" name="設備投資額"/>
    <protectedRange sqref="E22:G23" name="販管費"/>
  </protectedRanges>
  <mergeCells count="14">
    <mergeCell ref="C38:D38"/>
    <mergeCell ref="C39:D39"/>
    <mergeCell ref="C10:K12"/>
    <mergeCell ref="B16:C16"/>
    <mergeCell ref="B17:B26"/>
    <mergeCell ref="B28:F28"/>
    <mergeCell ref="C36:D36"/>
    <mergeCell ref="C37:D37"/>
    <mergeCell ref="D2:G2"/>
    <mergeCell ref="B5:B6"/>
    <mergeCell ref="C5:K5"/>
    <mergeCell ref="L5:L6"/>
    <mergeCell ref="M5:M6"/>
    <mergeCell ref="C6:K6"/>
  </mergeCells>
  <phoneticPr fontId="1"/>
  <dataValidations count="11">
    <dataValidation allowBlank="1" showInputMessage="1" showErrorMessage="1" prompt="設備投資額総額をマイナスで入力_x000a_（税制対象外を含む設備投資金額）" sqref="D17" xr:uid="{A28483B2-FF58-4BD6-80C4-04EAA2ACD23A}"/>
    <dataValidation allowBlank="1" showInputMessage="1" showErrorMessage="1" prompt="設備投資の目的を簡潔に記載ください。" sqref="C10:K12" xr:uid="{A26A5CF8-8781-41A9-8A9D-ED66814109A5}"/>
    <dataValidation allowBlank="1" showInputMessage="1" showErrorMessage="1" prompt="設備投資による_x000a_売上高の変化額を入力_x000a_（1年目）" sqref="E18" xr:uid="{C6B4B643-308B-4575-87A0-45DD1E1DCB44}"/>
    <dataValidation allowBlank="1" showInputMessage="1" showErrorMessage="1" prompt="設備投資による_x000a_売上高の変化額を入力_x000a_（2年目）" sqref="F18" xr:uid="{F28E5CEC-22EE-4F97-8BA3-864DC76A5061}"/>
    <dataValidation allowBlank="1" showInputMessage="1" showErrorMessage="1" prompt="設備投資による_x000a_売上高の変化額を入力_x000a_（3年目）" sqref="G18" xr:uid="{4D0B90EE-CE8D-4680-8C7A-FCD94F9362BB}"/>
    <dataValidation allowBlank="1" showInputMessage="1" showErrorMessage="1" prompt="設備投資による_x000a_売上原価（減価償却費以外）_x000a_の変化額を入力_x000a_（1年目）" sqref="E19" xr:uid="{50335BC0-F88C-4E14-9E70-C69B5E5EB515}"/>
    <dataValidation allowBlank="1" showInputMessage="1" showErrorMessage="1" prompt="設備投資による販管費（減価償却費以外）の変化額を入力_x000a_（1年目）" sqref="E22" xr:uid="{7E46B7C9-B8C3-4D67-8C31-D3DABF85EE4F}"/>
    <dataValidation allowBlank="1" showInputMessage="1" showErrorMessage="1" prompt="設備投資による販管費（減価償却費以外）の変化額を入力_x000a_（2年目）" sqref="F22" xr:uid="{AD557894-275E-45D8-B781-D90D1CBDB2E2}"/>
    <dataValidation allowBlank="1" showInputMessage="1" showErrorMessage="1" prompt="設備投資による販管費（減価償却費以外）の変化額を入力_x000a_（3年目）" sqref="G22" xr:uid="{88F5567C-E709-4CE1-A608-E2509BEF32AD}"/>
    <dataValidation allowBlank="1" showInputMessage="1" showErrorMessage="1" prompt="設備投資による_x000a_売上原価（減価償却費以外）_x000a_の変化額を入力_x000a_（2年目）" sqref="F19:G19" xr:uid="{FFB5F8BE-B07C-4CC3-B45F-7074CB6304FA}"/>
    <dataValidation allowBlank="1" showInputMessage="1" showErrorMessage="1" prompt="設備投資に係る減価償却費を入力" sqref="E20:G20 E23:G23" xr:uid="{2402B4B7-35A4-46C0-AEDA-D44B80CA1137}"/>
  </dataValidations>
  <pageMargins left="0.70866141732283472" right="0.70866141732283472" top="0.74803149606299213" bottom="0.74803149606299213"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0754-725B-4DA4-AED8-E1F282E7DA7F}">
  <sheetPr>
    <pageSetUpPr fitToPage="1"/>
  </sheetPr>
  <dimension ref="B1:R41"/>
  <sheetViews>
    <sheetView view="pageBreakPreview" topLeftCell="A4" zoomScale="55" zoomScaleNormal="100" zoomScaleSheetLayoutView="55" workbookViewId="0">
      <selection activeCell="M33" sqref="M33"/>
    </sheetView>
  </sheetViews>
  <sheetFormatPr defaultColWidth="9" defaultRowHeight="17.25" x14ac:dyDescent="0.15"/>
  <cols>
    <col min="1" max="1" width="9.25" style="5" customWidth="1"/>
    <col min="2" max="2" width="18.125" style="5" customWidth="1"/>
    <col min="3" max="3" width="15.5" style="5" customWidth="1"/>
    <col min="4" max="9" width="15.625" style="5" customWidth="1"/>
    <col min="10" max="10" width="3.25" style="5" customWidth="1"/>
    <col min="11" max="11" width="12.375" style="5" customWidth="1"/>
    <col min="12" max="12" width="5.75" style="5" customWidth="1"/>
    <col min="13" max="13" width="30.625" style="5" customWidth="1"/>
    <col min="14" max="16384" width="9" style="5"/>
  </cols>
  <sheetData>
    <row r="1" spans="2:13" s="1" customFormat="1" ht="18" thickBot="1" x14ac:dyDescent="0.2">
      <c r="M1" s="31" t="s">
        <v>12</v>
      </c>
    </row>
    <row r="2" spans="2:13" s="1" customFormat="1" ht="18" thickBot="1" x14ac:dyDescent="0.2">
      <c r="D2" s="144" t="s">
        <v>13</v>
      </c>
      <c r="E2" s="145"/>
      <c r="F2" s="145"/>
      <c r="G2" s="146"/>
    </row>
    <row r="3" spans="2:13" s="1" customFormat="1" x14ac:dyDescent="0.15">
      <c r="D3" s="29"/>
      <c r="E3" s="29"/>
      <c r="F3" s="29"/>
      <c r="G3" s="29"/>
    </row>
    <row r="4" spans="2:13" s="1" customFormat="1" x14ac:dyDescent="0.15">
      <c r="D4" s="29"/>
      <c r="E4" s="29"/>
      <c r="F4" s="29"/>
      <c r="G4" s="29"/>
    </row>
    <row r="5" spans="2:13" s="1" customFormat="1" ht="34.5" customHeight="1" x14ac:dyDescent="0.15">
      <c r="B5" s="147" t="s">
        <v>20</v>
      </c>
      <c r="C5" s="148" t="s">
        <v>26</v>
      </c>
      <c r="D5" s="148"/>
      <c r="E5" s="148"/>
      <c r="F5" s="148"/>
      <c r="G5" s="148"/>
      <c r="H5" s="148"/>
      <c r="I5" s="148"/>
      <c r="J5" s="148"/>
      <c r="K5" s="148"/>
      <c r="L5" s="147" t="s">
        <v>22</v>
      </c>
      <c r="M5" s="149">
        <v>0.05</v>
      </c>
    </row>
    <row r="6" spans="2:13" s="1" customFormat="1" ht="38.25" customHeight="1" x14ac:dyDescent="0.15">
      <c r="B6" s="147"/>
      <c r="C6" s="151" t="s">
        <v>25</v>
      </c>
      <c r="D6" s="151"/>
      <c r="E6" s="151"/>
      <c r="F6" s="151"/>
      <c r="G6" s="151"/>
      <c r="H6" s="151"/>
      <c r="I6" s="151"/>
      <c r="J6" s="151"/>
      <c r="K6" s="151"/>
      <c r="L6" s="147"/>
      <c r="M6" s="150"/>
    </row>
    <row r="7" spans="2:13" s="1" customFormat="1" x14ac:dyDescent="0.15">
      <c r="E7" s="2"/>
      <c r="F7" s="2"/>
      <c r="G7" s="2"/>
      <c r="H7" s="2"/>
    </row>
    <row r="8" spans="2:13" s="1" customFormat="1" ht="21.75" customHeight="1" x14ac:dyDescent="0.15">
      <c r="G8" s="22"/>
      <c r="H8" s="22"/>
      <c r="I8" s="22"/>
      <c r="J8" s="22"/>
    </row>
    <row r="9" spans="2:13" s="1" customFormat="1" x14ac:dyDescent="0.15">
      <c r="E9" s="2"/>
      <c r="F9" s="2"/>
      <c r="G9" s="2"/>
      <c r="H9" s="2"/>
    </row>
    <row r="10" spans="2:13" s="1" customFormat="1" x14ac:dyDescent="0.15">
      <c r="B10" s="3" t="s">
        <v>11</v>
      </c>
      <c r="C10" s="154" t="s">
        <v>40</v>
      </c>
      <c r="D10" s="155"/>
      <c r="E10" s="155"/>
      <c r="F10" s="155"/>
      <c r="G10" s="155"/>
      <c r="H10" s="155"/>
      <c r="I10" s="155"/>
      <c r="J10" s="155"/>
      <c r="K10" s="156"/>
    </row>
    <row r="11" spans="2:13" s="1" customFormat="1" x14ac:dyDescent="0.15">
      <c r="C11" s="157"/>
      <c r="D11" s="158"/>
      <c r="E11" s="158"/>
      <c r="F11" s="158"/>
      <c r="G11" s="158"/>
      <c r="H11" s="158"/>
      <c r="I11" s="158"/>
      <c r="J11" s="158"/>
      <c r="K11" s="159"/>
    </row>
    <row r="12" spans="2:13" s="1" customFormat="1" x14ac:dyDescent="0.15">
      <c r="C12" s="160"/>
      <c r="D12" s="161"/>
      <c r="E12" s="161"/>
      <c r="F12" s="161"/>
      <c r="G12" s="161"/>
      <c r="H12" s="161"/>
      <c r="I12" s="161"/>
      <c r="J12" s="161"/>
      <c r="K12" s="162"/>
    </row>
    <row r="13" spans="2:13" s="1" customFormat="1" x14ac:dyDescent="0.15">
      <c r="C13" s="22"/>
      <c r="D13" s="22"/>
      <c r="E13" s="22"/>
      <c r="F13" s="22"/>
      <c r="G13" s="22"/>
      <c r="H13" s="22"/>
      <c r="I13" s="22"/>
      <c r="J13" s="22"/>
      <c r="K13" s="22"/>
    </row>
    <row r="14" spans="2:13" s="1" customFormat="1" x14ac:dyDescent="0.15">
      <c r="C14" s="22"/>
      <c r="D14" s="22"/>
      <c r="E14" s="22"/>
      <c r="F14" s="22"/>
      <c r="G14" s="22"/>
      <c r="H14" s="22"/>
      <c r="I14" s="22"/>
      <c r="J14" s="22"/>
      <c r="K14" s="22"/>
    </row>
    <row r="15" spans="2:13" s="1" customFormat="1" x14ac:dyDescent="0.15">
      <c r="C15" s="4"/>
      <c r="D15" s="4"/>
      <c r="E15" s="4"/>
      <c r="F15" s="4"/>
      <c r="G15" s="4"/>
      <c r="H15" s="77" t="s">
        <v>34</v>
      </c>
      <c r="I15" s="4"/>
      <c r="J15" s="4"/>
    </row>
    <row r="16" spans="2:13" x14ac:dyDescent="0.15">
      <c r="B16" s="163" t="s">
        <v>24</v>
      </c>
      <c r="C16" s="164"/>
      <c r="D16" s="6" t="s">
        <v>6</v>
      </c>
      <c r="E16" s="6">
        <v>1</v>
      </c>
      <c r="F16" s="6">
        <v>2</v>
      </c>
      <c r="G16" s="6">
        <v>3</v>
      </c>
      <c r="H16" s="6" t="s">
        <v>18</v>
      </c>
    </row>
    <row r="17" spans="2:18" x14ac:dyDescent="0.15">
      <c r="B17" s="165" t="s">
        <v>19</v>
      </c>
      <c r="C17" s="7" t="s">
        <v>0</v>
      </c>
      <c r="D17" s="93">
        <v>-55730</v>
      </c>
      <c r="E17" s="24"/>
      <c r="F17" s="24"/>
      <c r="G17" s="24"/>
      <c r="H17" s="9"/>
      <c r="I17" s="10"/>
    </row>
    <row r="18" spans="2:18" x14ac:dyDescent="0.15">
      <c r="B18" s="165"/>
      <c r="C18" s="7" t="s">
        <v>4</v>
      </c>
      <c r="D18" s="8"/>
      <c r="E18" s="108">
        <v>10000</v>
      </c>
      <c r="F18" s="108">
        <v>15000</v>
      </c>
      <c r="G18" s="108">
        <v>20000</v>
      </c>
      <c r="H18" s="25"/>
      <c r="I18" s="10"/>
    </row>
    <row r="19" spans="2:18" x14ac:dyDescent="0.15">
      <c r="B19" s="165"/>
      <c r="C19" s="7" t="s">
        <v>2</v>
      </c>
      <c r="D19" s="23" t="s">
        <v>16</v>
      </c>
      <c r="E19" s="109">
        <v>5000</v>
      </c>
      <c r="F19" s="109">
        <v>7500</v>
      </c>
      <c r="G19" s="109">
        <v>10000</v>
      </c>
      <c r="H19" s="26"/>
      <c r="I19" s="10"/>
    </row>
    <row r="20" spans="2:18" x14ac:dyDescent="0.15">
      <c r="B20" s="165"/>
      <c r="C20" s="7"/>
      <c r="D20" s="23" t="s">
        <v>17</v>
      </c>
      <c r="E20" s="109">
        <v>1000</v>
      </c>
      <c r="F20" s="109">
        <v>1000</v>
      </c>
      <c r="G20" s="109">
        <v>1000</v>
      </c>
      <c r="H20" s="26"/>
      <c r="I20" s="10"/>
    </row>
    <row r="21" spans="2:18" x14ac:dyDescent="0.15">
      <c r="B21" s="165"/>
      <c r="C21" s="7" t="s">
        <v>1</v>
      </c>
      <c r="D21" s="8"/>
      <c r="E21" s="24">
        <f>E18-E19-E20</f>
        <v>4000</v>
      </c>
      <c r="F21" s="24">
        <f>F18-F19-F20</f>
        <v>6500</v>
      </c>
      <c r="G21" s="24">
        <f>G18-G19-G20</f>
        <v>9000</v>
      </c>
      <c r="H21" s="25"/>
      <c r="I21" s="10"/>
    </row>
    <row r="22" spans="2:18" x14ac:dyDescent="0.15">
      <c r="B22" s="165"/>
      <c r="C22" s="7" t="s">
        <v>7</v>
      </c>
      <c r="D22" s="23" t="s">
        <v>16</v>
      </c>
      <c r="E22" s="94">
        <v>500</v>
      </c>
      <c r="F22" s="94">
        <v>1000</v>
      </c>
      <c r="G22" s="94">
        <v>2000</v>
      </c>
      <c r="H22" s="25"/>
      <c r="I22" s="10"/>
    </row>
    <row r="23" spans="2:18" x14ac:dyDescent="0.15">
      <c r="B23" s="165"/>
      <c r="C23" s="7"/>
      <c r="D23" s="23" t="s">
        <v>17</v>
      </c>
      <c r="E23" s="94">
        <v>0</v>
      </c>
      <c r="F23" s="94">
        <v>0</v>
      </c>
      <c r="G23" s="94">
        <v>0</v>
      </c>
      <c r="H23" s="25"/>
      <c r="I23" s="10"/>
    </row>
    <row r="24" spans="2:18" x14ac:dyDescent="0.15">
      <c r="B24" s="165"/>
      <c r="C24" s="7" t="s">
        <v>5</v>
      </c>
      <c r="D24" s="8"/>
      <c r="E24" s="24">
        <f>E21-E22-E23</f>
        <v>3500</v>
      </c>
      <c r="F24" s="24">
        <f t="shared" ref="F24:G24" si="0">F21-F22-F23</f>
        <v>5500</v>
      </c>
      <c r="G24" s="24">
        <f t="shared" si="0"/>
        <v>7000</v>
      </c>
      <c r="H24" s="25"/>
      <c r="I24" s="10"/>
    </row>
    <row r="25" spans="2:18" ht="18" thickBot="1" x14ac:dyDescent="0.2">
      <c r="B25" s="165"/>
      <c r="C25" s="7" t="s">
        <v>10</v>
      </c>
      <c r="D25" s="8"/>
      <c r="E25" s="24">
        <f>E20+E23</f>
        <v>1000</v>
      </c>
      <c r="F25" s="24">
        <f t="shared" ref="F25:G25" si="1">F20+F23</f>
        <v>1000</v>
      </c>
      <c r="G25" s="24">
        <f t="shared" si="1"/>
        <v>1000</v>
      </c>
      <c r="H25" s="27"/>
      <c r="I25" s="21" t="s">
        <v>19</v>
      </c>
      <c r="K25" s="11" t="s">
        <v>9</v>
      </c>
    </row>
    <row r="26" spans="2:18" ht="18" thickBot="1" x14ac:dyDescent="0.2">
      <c r="B26" s="165"/>
      <c r="C26" s="7" t="s">
        <v>3</v>
      </c>
      <c r="D26" s="12">
        <f>SUM(D17:D21)</f>
        <v>-55730</v>
      </c>
      <c r="E26" s="24">
        <f>E24+E25</f>
        <v>4500</v>
      </c>
      <c r="F26" s="24">
        <f t="shared" ref="F26:G26" si="2">F24+F25</f>
        <v>6500</v>
      </c>
      <c r="G26" s="24">
        <f t="shared" si="2"/>
        <v>8000</v>
      </c>
      <c r="H26" s="110">
        <f>SUM(E26:G26)/3</f>
        <v>6333.333333333333</v>
      </c>
      <c r="I26" s="13">
        <f>H26/(D26*-1)</f>
        <v>0.11364316047610502</v>
      </c>
      <c r="J26" s="11" t="s">
        <v>8</v>
      </c>
      <c r="K26" s="14">
        <v>0.05</v>
      </c>
      <c r="L26" s="28"/>
    </row>
    <row r="27" spans="2:18" x14ac:dyDescent="0.15">
      <c r="B27" s="15"/>
      <c r="C27" s="16"/>
      <c r="D27" s="17"/>
      <c r="E27" s="30"/>
      <c r="F27" s="30"/>
      <c r="G27" s="30"/>
      <c r="H27" s="30"/>
      <c r="I27" s="19"/>
      <c r="J27" s="11"/>
      <c r="K27" s="14"/>
      <c r="L27" s="28"/>
    </row>
    <row r="28" spans="2:18" x14ac:dyDescent="0.15">
      <c r="B28" s="166" t="s">
        <v>21</v>
      </c>
      <c r="C28" s="166"/>
      <c r="D28" s="166"/>
      <c r="E28" s="166"/>
      <c r="F28" s="166"/>
      <c r="G28" s="30"/>
      <c r="H28" s="30"/>
      <c r="I28" s="19"/>
      <c r="J28" s="11"/>
      <c r="K28" s="14"/>
      <c r="L28" s="28"/>
    </row>
    <row r="29" spans="2:18" ht="18" thickBot="1" x14ac:dyDescent="0.2">
      <c r="B29" s="15"/>
      <c r="C29" s="16"/>
      <c r="D29" s="17"/>
      <c r="E29" s="17"/>
      <c r="F29" s="17"/>
      <c r="G29" s="17"/>
      <c r="H29" s="18"/>
      <c r="I29" s="19"/>
      <c r="J29" s="11"/>
      <c r="K29" s="14"/>
      <c r="N29" s="20"/>
      <c r="O29" s="16"/>
      <c r="P29" s="1"/>
      <c r="Q29" s="1"/>
      <c r="R29" s="1"/>
    </row>
    <row r="30" spans="2:18" x14ac:dyDescent="0.15">
      <c r="B30" s="78" t="s">
        <v>14</v>
      </c>
      <c r="C30" s="79"/>
      <c r="D30" s="79"/>
      <c r="E30" s="79"/>
      <c r="F30" s="79"/>
      <c r="G30" s="80"/>
      <c r="H30" s="81"/>
      <c r="I30" s="82"/>
      <c r="J30" s="81"/>
      <c r="K30" s="83"/>
      <c r="N30" s="16"/>
      <c r="O30" s="1"/>
      <c r="P30" s="1"/>
      <c r="Q30" s="1"/>
    </row>
    <row r="31" spans="2:18" x14ac:dyDescent="0.15">
      <c r="B31" s="95" t="s">
        <v>35</v>
      </c>
      <c r="C31" s="96" t="s">
        <v>36</v>
      </c>
      <c r="D31" s="96"/>
      <c r="E31" s="96"/>
      <c r="F31" s="96"/>
      <c r="G31" s="97"/>
      <c r="H31" s="98"/>
      <c r="I31" s="99"/>
      <c r="J31" s="85"/>
      <c r="K31" s="86"/>
      <c r="N31" s="16"/>
      <c r="O31" s="1"/>
      <c r="P31" s="1"/>
      <c r="Q31" s="1"/>
    </row>
    <row r="32" spans="2:18" x14ac:dyDescent="0.15">
      <c r="B32" s="100"/>
      <c r="C32" s="96"/>
      <c r="D32" s="96"/>
      <c r="E32" s="96"/>
      <c r="F32" s="96"/>
      <c r="G32" s="97"/>
      <c r="H32" s="98"/>
      <c r="I32" s="99"/>
      <c r="J32" s="85"/>
      <c r="K32" s="86"/>
      <c r="N32" s="16"/>
      <c r="O32" s="1"/>
      <c r="P32" s="1"/>
      <c r="Q32" s="1"/>
    </row>
    <row r="33" spans="2:17" x14ac:dyDescent="0.15">
      <c r="B33" s="95"/>
      <c r="C33" s="101" t="s">
        <v>23</v>
      </c>
      <c r="D33" s="99"/>
      <c r="E33" s="99">
        <v>1</v>
      </c>
      <c r="F33" s="99">
        <v>2</v>
      </c>
      <c r="G33" s="99">
        <v>3</v>
      </c>
      <c r="H33" s="98"/>
      <c r="I33" s="99"/>
      <c r="J33" s="85"/>
      <c r="K33" s="86"/>
      <c r="N33" s="16"/>
      <c r="O33" s="1"/>
      <c r="P33" s="1"/>
      <c r="Q33" s="1"/>
    </row>
    <row r="34" spans="2:17" x14ac:dyDescent="0.15">
      <c r="B34" s="95"/>
      <c r="C34" s="101" t="s">
        <v>37</v>
      </c>
      <c r="D34" s="99"/>
      <c r="E34" s="102">
        <v>10000</v>
      </c>
      <c r="F34" s="102">
        <v>15000</v>
      </c>
      <c r="G34" s="102">
        <v>20000</v>
      </c>
      <c r="H34" s="96" t="s">
        <v>15</v>
      </c>
      <c r="I34" s="99"/>
      <c r="J34" s="85"/>
      <c r="K34" s="86"/>
      <c r="N34" s="16"/>
      <c r="O34" s="1"/>
      <c r="P34" s="1"/>
      <c r="Q34" s="1"/>
    </row>
    <row r="35" spans="2:17" x14ac:dyDescent="0.15">
      <c r="B35" s="95"/>
      <c r="C35" s="101" t="s">
        <v>38</v>
      </c>
      <c r="D35" s="99"/>
      <c r="E35" s="102">
        <v>5000</v>
      </c>
      <c r="F35" s="102">
        <v>7500</v>
      </c>
      <c r="G35" s="102">
        <v>10000</v>
      </c>
      <c r="H35" s="96" t="s">
        <v>15</v>
      </c>
      <c r="I35" s="99"/>
      <c r="J35" s="85"/>
      <c r="K35" s="86"/>
      <c r="N35" s="16"/>
      <c r="O35" s="1"/>
      <c r="P35" s="1"/>
      <c r="Q35" s="1"/>
    </row>
    <row r="36" spans="2:17" x14ac:dyDescent="0.15">
      <c r="B36" s="100"/>
      <c r="C36" s="152"/>
      <c r="D36" s="152"/>
      <c r="E36" s="102"/>
      <c r="F36" s="102"/>
      <c r="G36" s="102"/>
      <c r="H36" s="96"/>
      <c r="I36" s="99"/>
      <c r="J36" s="85"/>
      <c r="K36" s="86"/>
      <c r="N36" s="16"/>
      <c r="O36" s="1"/>
      <c r="P36" s="1"/>
      <c r="Q36" s="1"/>
    </row>
    <row r="37" spans="2:17" x14ac:dyDescent="0.15">
      <c r="B37" s="100"/>
      <c r="C37" s="152" t="s">
        <v>39</v>
      </c>
      <c r="D37" s="152"/>
      <c r="E37" s="102">
        <v>500</v>
      </c>
      <c r="F37" s="102">
        <v>1000</v>
      </c>
      <c r="G37" s="102">
        <v>2000</v>
      </c>
      <c r="H37" s="96" t="s">
        <v>15</v>
      </c>
      <c r="I37" s="99"/>
      <c r="J37" s="85"/>
      <c r="K37" s="86"/>
      <c r="N37" s="16"/>
      <c r="O37" s="1"/>
      <c r="P37" s="1"/>
      <c r="Q37" s="1"/>
    </row>
    <row r="38" spans="2:17" x14ac:dyDescent="0.15">
      <c r="B38" s="100"/>
      <c r="C38" s="152"/>
      <c r="D38" s="152"/>
      <c r="E38" s="102"/>
      <c r="F38" s="102"/>
      <c r="G38" s="102"/>
      <c r="H38" s="96"/>
      <c r="I38" s="99"/>
      <c r="J38" s="85"/>
      <c r="K38" s="86"/>
      <c r="N38" s="16"/>
      <c r="O38" s="1"/>
      <c r="P38" s="1"/>
      <c r="Q38" s="1"/>
    </row>
    <row r="39" spans="2:17" x14ac:dyDescent="0.15">
      <c r="B39" s="87"/>
      <c r="C39" s="153"/>
      <c r="D39" s="153"/>
      <c r="E39" s="88"/>
      <c r="F39" s="88"/>
      <c r="G39" s="88"/>
      <c r="H39" s="84"/>
      <c r="I39" s="84"/>
      <c r="J39" s="84"/>
      <c r="K39" s="86"/>
    </row>
    <row r="40" spans="2:17" x14ac:dyDescent="0.15">
      <c r="B40" s="87"/>
      <c r="C40" s="84"/>
      <c r="D40" s="84"/>
      <c r="E40" s="89"/>
      <c r="F40" s="89"/>
      <c r="G40" s="89"/>
      <c r="H40" s="84"/>
      <c r="I40" s="84"/>
      <c r="J40" s="84"/>
      <c r="K40" s="86"/>
    </row>
    <row r="41" spans="2:17" ht="18" thickBot="1" x14ac:dyDescent="0.2">
      <c r="B41" s="90"/>
      <c r="C41" s="91"/>
      <c r="D41" s="91"/>
      <c r="E41" s="91"/>
      <c r="F41" s="91"/>
      <c r="G41" s="91"/>
      <c r="H41" s="91"/>
      <c r="I41" s="91"/>
      <c r="J41" s="91"/>
      <c r="K41" s="92"/>
    </row>
  </sheetData>
  <protectedRanges>
    <protectedRange sqref="A30:M96" name="補足"/>
    <protectedRange sqref="E18:G20" name="売上・原価"/>
    <protectedRange sqref="C10:K12" name="投資の目的"/>
    <protectedRange sqref="D17" name="設備投資額"/>
    <protectedRange sqref="E22:G23" name="販管費"/>
  </protectedRanges>
  <mergeCells count="14">
    <mergeCell ref="C38:D38"/>
    <mergeCell ref="C39:D39"/>
    <mergeCell ref="C10:K12"/>
    <mergeCell ref="B16:C16"/>
    <mergeCell ref="B17:B26"/>
    <mergeCell ref="B28:F28"/>
    <mergeCell ref="C36:D36"/>
    <mergeCell ref="C37:D37"/>
    <mergeCell ref="D2:G2"/>
    <mergeCell ref="B5:B6"/>
    <mergeCell ref="C5:K5"/>
    <mergeCell ref="L5:L6"/>
    <mergeCell ref="M5:M6"/>
    <mergeCell ref="C6:K6"/>
  </mergeCells>
  <phoneticPr fontId="1"/>
  <dataValidations count="11">
    <dataValidation allowBlank="1" showInputMessage="1" showErrorMessage="1" prompt="設備投資に係る減価償却費を入力" sqref="E20:G20 E23:G23" xr:uid="{2E18D7AD-F15D-4D12-81AE-B6427A305E62}"/>
    <dataValidation allowBlank="1" showInputMessage="1" showErrorMessage="1" prompt="設備投資による_x000a_売上原価（減価償却費以外）_x000a_の変化額を入力_x000a_（2年目）" sqref="F19:G19" xr:uid="{B961A66B-8454-41F6-81C3-CB37B6C2DCCD}"/>
    <dataValidation allowBlank="1" showInputMessage="1" showErrorMessage="1" prompt="設備投資による販管費（減価償却費以外）の変化額を入力_x000a_（3年目）" sqref="G22" xr:uid="{76306257-600B-4157-9BCC-C986EE173A9B}"/>
    <dataValidation allowBlank="1" showInputMessage="1" showErrorMessage="1" prompt="設備投資による販管費（減価償却費以外）の変化額を入力_x000a_（2年目）" sqref="F22" xr:uid="{D920FDD6-3AD0-4C5D-8832-E9C13E97A0C6}"/>
    <dataValidation allowBlank="1" showInputMessage="1" showErrorMessage="1" prompt="設備投資による販管費（減価償却費以外）の変化額を入力_x000a_（1年目）" sqref="E22" xr:uid="{22732AE6-E1DB-4F0C-BE2D-560662571788}"/>
    <dataValidation allowBlank="1" showInputMessage="1" showErrorMessage="1" prompt="設備投資による_x000a_売上原価（減価償却費以外）_x000a_の変化額を入力_x000a_（1年目）" sqref="E19" xr:uid="{085E1AEB-F4B7-4FA8-A80B-C80974089D93}"/>
    <dataValidation allowBlank="1" showInputMessage="1" showErrorMessage="1" prompt="設備投資による_x000a_売上高の変化額を入力_x000a_（3年目）" sqref="G18" xr:uid="{3EE84365-BD36-46EE-A3B8-EEE1ADC95CFC}"/>
    <dataValidation allowBlank="1" showInputMessage="1" showErrorMessage="1" prompt="設備投資による_x000a_売上高の変化額を入力_x000a_（2年目）" sqref="F18" xr:uid="{4E995196-6ADB-4A20-8D2F-FCA867C1C784}"/>
    <dataValidation allowBlank="1" showInputMessage="1" showErrorMessage="1" prompt="設備投資による_x000a_売上高の変化額を入力_x000a_（1年目）" sqref="E18" xr:uid="{4BA0B2C5-553E-48C2-AE37-AA17BF02B3A1}"/>
    <dataValidation allowBlank="1" showInputMessage="1" showErrorMessage="1" prompt="設備投資の目的を簡潔に記載ください。" sqref="C10:K12" xr:uid="{A6EB93B1-8BC1-437E-8290-AAEA360C1C96}"/>
    <dataValidation allowBlank="1" showInputMessage="1" showErrorMessage="1" prompt="設備投資額総額をマイナスで入力_x000a_（税制対象外を含む設備投資金額）" sqref="D17" xr:uid="{CC04270A-6803-4337-A5ED-DD61986A3C25}"/>
  </dataValidations>
  <pageMargins left="0.70866141732283472" right="0.70866141732283472" top="0.74803149606299213" bottom="0.74803149606299213"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BC6C-1B57-4703-BA20-4DA899745399}">
  <sheetPr>
    <tabColor rgb="FFFFC000"/>
    <pageSetUpPr fitToPage="1"/>
  </sheetPr>
  <dimension ref="B1:X54"/>
  <sheetViews>
    <sheetView zoomScale="55" zoomScaleNormal="55" zoomScalePageLayoutView="80" workbookViewId="0">
      <selection activeCell="H49" sqref="H49"/>
    </sheetView>
  </sheetViews>
  <sheetFormatPr defaultColWidth="9" defaultRowHeight="17.25" x14ac:dyDescent="0.15"/>
  <cols>
    <col min="1" max="1" width="5.75" style="5" customWidth="1"/>
    <col min="2" max="2" width="18.125" style="5" customWidth="1"/>
    <col min="3" max="4" width="15.5" style="5" customWidth="1"/>
    <col min="5" max="5" width="16.875" style="5" customWidth="1"/>
    <col min="6" max="6" width="17.375" style="5" customWidth="1"/>
    <col min="7" max="7" width="15" style="5" customWidth="1"/>
    <col min="8" max="9" width="12.875" style="5" customWidth="1"/>
    <col min="10" max="10" width="12.875" style="10" customWidth="1"/>
    <col min="11" max="18" width="12.875" style="5" customWidth="1"/>
    <col min="19" max="19" width="3.25" style="5" customWidth="1"/>
    <col min="20" max="20" width="30.625" style="5" customWidth="1"/>
    <col min="21" max="16384" width="9" style="5"/>
  </cols>
  <sheetData>
    <row r="1" spans="2:19" x14ac:dyDescent="0.15">
      <c r="B1" s="76"/>
    </row>
    <row r="2" spans="2:19" ht="24.6" customHeight="1" x14ac:dyDescent="0.15">
      <c r="B2" s="123" t="s">
        <v>43</v>
      </c>
    </row>
    <row r="3" spans="2:19" ht="24.6" customHeight="1" x14ac:dyDescent="0.15">
      <c r="B3" s="104"/>
      <c r="F3" s="105"/>
      <c r="G3" s="105"/>
    </row>
    <row r="4" spans="2:19" ht="24.6" customHeight="1" x14ac:dyDescent="0.15">
      <c r="B4" s="104"/>
      <c r="F4" s="105"/>
      <c r="G4" s="105"/>
      <c r="J4" s="106"/>
      <c r="L4" s="106"/>
    </row>
    <row r="5" spans="2:19" s="1" customFormat="1" ht="26.25" customHeight="1" x14ac:dyDescent="0.15">
      <c r="B5" s="67"/>
      <c r="C5" s="67"/>
      <c r="D5" s="67"/>
      <c r="E5" s="67"/>
      <c r="F5" s="67"/>
      <c r="G5" s="67"/>
      <c r="H5" s="67"/>
      <c r="I5" s="67"/>
      <c r="J5" s="68"/>
      <c r="K5" s="67"/>
      <c r="L5" s="67"/>
      <c r="M5" s="67"/>
      <c r="N5" s="67"/>
      <c r="O5" s="67"/>
      <c r="P5" s="67"/>
      <c r="Q5" s="67"/>
      <c r="R5" s="75" t="s">
        <v>12</v>
      </c>
      <c r="S5" s="67"/>
    </row>
    <row r="6" spans="2:19" s="1" customFormat="1" ht="26.25" customHeight="1" x14ac:dyDescent="0.15">
      <c r="B6" s="74" t="s">
        <v>32</v>
      </c>
      <c r="C6" s="67"/>
      <c r="D6" s="67"/>
      <c r="E6" s="67"/>
      <c r="F6" s="72"/>
      <c r="G6" s="72"/>
      <c r="H6" s="72"/>
      <c r="I6" s="72"/>
      <c r="J6" s="73"/>
      <c r="K6" s="72"/>
      <c r="L6" s="72"/>
      <c r="M6" s="72"/>
      <c r="N6" s="72"/>
      <c r="O6" s="70"/>
      <c r="P6" s="70"/>
      <c r="Q6" s="67"/>
      <c r="R6" s="67"/>
      <c r="S6" s="67"/>
    </row>
    <row r="7" spans="2:19" s="1" customFormat="1" ht="33" customHeight="1" x14ac:dyDescent="0.15">
      <c r="B7" s="74"/>
      <c r="C7" s="67"/>
      <c r="D7" s="67"/>
      <c r="E7" s="67"/>
      <c r="F7" s="72"/>
      <c r="G7" s="72"/>
      <c r="H7" s="72"/>
      <c r="I7" s="72"/>
      <c r="J7" s="73"/>
      <c r="K7" s="72"/>
      <c r="L7" s="72"/>
      <c r="M7" s="72"/>
      <c r="N7" s="72"/>
      <c r="O7" s="70"/>
      <c r="P7" s="70"/>
      <c r="Q7" s="67"/>
      <c r="R7" s="67"/>
      <c r="S7" s="67"/>
    </row>
    <row r="8" spans="2:19" s="1" customFormat="1" ht="26.25" customHeight="1" x14ac:dyDescent="0.15">
      <c r="B8" s="67"/>
      <c r="C8" s="67"/>
      <c r="D8" s="67"/>
      <c r="E8" s="70"/>
      <c r="F8" s="70"/>
      <c r="G8" s="70"/>
      <c r="H8" s="70"/>
      <c r="I8" s="70"/>
      <c r="J8" s="71"/>
      <c r="K8" s="70"/>
      <c r="L8" s="70"/>
      <c r="M8" s="70"/>
      <c r="N8" s="70"/>
      <c r="O8" s="70"/>
      <c r="P8" s="70"/>
      <c r="Q8" s="67"/>
      <c r="R8" s="67"/>
      <c r="S8" s="67"/>
    </row>
    <row r="9" spans="2:19" s="1" customFormat="1" ht="39.75" customHeight="1" x14ac:dyDescent="0.15">
      <c r="B9" s="103" t="s">
        <v>42</v>
      </c>
      <c r="C9" s="107">
        <v>1</v>
      </c>
      <c r="D9" s="103" t="s">
        <v>41</v>
      </c>
      <c r="E9" s="70"/>
      <c r="F9" s="70"/>
      <c r="G9" s="70"/>
      <c r="H9" s="70"/>
      <c r="I9" s="70"/>
      <c r="J9" s="71"/>
      <c r="K9" s="70"/>
      <c r="L9" s="70"/>
      <c r="M9" s="70" t="s">
        <v>33</v>
      </c>
      <c r="N9" s="70"/>
      <c r="O9" s="70"/>
      <c r="P9" s="70"/>
      <c r="Q9" s="67"/>
      <c r="R9" s="67"/>
      <c r="S9" s="67"/>
    </row>
    <row r="10" spans="2:19" s="1" customFormat="1" ht="26.25" customHeight="1" x14ac:dyDescent="0.15">
      <c r="B10" s="67"/>
      <c r="C10" s="69"/>
      <c r="D10" s="69"/>
      <c r="E10" s="67"/>
      <c r="F10" s="67"/>
      <c r="G10" s="67"/>
      <c r="H10" s="67"/>
      <c r="I10" s="67"/>
      <c r="J10" s="68"/>
      <c r="K10" s="67"/>
      <c r="L10" s="67"/>
      <c r="M10" s="67"/>
      <c r="N10" s="67"/>
      <c r="O10" s="67"/>
      <c r="P10" s="67"/>
      <c r="Q10" s="167" t="s">
        <v>31</v>
      </c>
      <c r="R10" s="167"/>
      <c r="S10" s="63"/>
    </row>
    <row r="11" spans="2:19" s="1" customFormat="1" ht="26.25" customHeight="1" x14ac:dyDescent="0.15">
      <c r="B11" s="66"/>
      <c r="C11" s="65"/>
      <c r="D11" s="64"/>
      <c r="E11" s="168" t="s">
        <v>6</v>
      </c>
      <c r="F11" s="169"/>
      <c r="G11" s="170"/>
      <c r="H11" s="168">
        <v>1</v>
      </c>
      <c r="I11" s="169"/>
      <c r="J11" s="170"/>
      <c r="K11" s="168">
        <v>2</v>
      </c>
      <c r="L11" s="169"/>
      <c r="M11" s="170"/>
      <c r="N11" s="168">
        <v>3</v>
      </c>
      <c r="O11" s="169"/>
      <c r="P11" s="170"/>
      <c r="Q11" s="168" t="s">
        <v>18</v>
      </c>
      <c r="R11" s="170"/>
      <c r="S11" s="63"/>
    </row>
    <row r="12" spans="2:19" s="1" customFormat="1" ht="26.25" customHeight="1" x14ac:dyDescent="0.15">
      <c r="B12" s="62"/>
      <c r="C12" s="61"/>
      <c r="D12" s="60"/>
      <c r="E12" s="117" t="s">
        <v>29</v>
      </c>
      <c r="F12" s="58" t="s">
        <v>28</v>
      </c>
      <c r="G12" s="58" t="s">
        <v>30</v>
      </c>
      <c r="H12" s="58" t="s">
        <v>29</v>
      </c>
      <c r="I12" s="58" t="s">
        <v>28</v>
      </c>
      <c r="J12" s="59" t="s">
        <v>30</v>
      </c>
      <c r="K12" s="58" t="s">
        <v>29</v>
      </c>
      <c r="L12" s="58" t="s">
        <v>28</v>
      </c>
      <c r="M12" s="58" t="s">
        <v>30</v>
      </c>
      <c r="N12" s="58" t="s">
        <v>29</v>
      </c>
      <c r="O12" s="58" t="s">
        <v>28</v>
      </c>
      <c r="P12" s="58" t="s">
        <v>30</v>
      </c>
      <c r="Q12" s="58" t="s">
        <v>29</v>
      </c>
      <c r="R12" s="58" t="s">
        <v>28</v>
      </c>
      <c r="S12" s="57"/>
    </row>
    <row r="13" spans="2:19" ht="26.25" customHeight="1" x14ac:dyDescent="0.15">
      <c r="B13" s="171" t="s">
        <v>19</v>
      </c>
      <c r="C13" s="49" t="s">
        <v>0</v>
      </c>
      <c r="D13" s="111"/>
      <c r="E13" s="50">
        <f>'入力（基準への適合状況）'!$D$17</f>
        <v>-55730</v>
      </c>
      <c r="F13" s="114">
        <v>-55000</v>
      </c>
      <c r="G13" s="50">
        <f>E13-F13</f>
        <v>-730</v>
      </c>
      <c r="H13" s="118"/>
      <c r="I13" s="54"/>
      <c r="J13" s="50"/>
      <c r="K13" s="118"/>
      <c r="L13" s="54"/>
      <c r="M13" s="50"/>
      <c r="N13" s="118"/>
      <c r="O13" s="54"/>
      <c r="P13" s="50"/>
      <c r="Q13" s="56"/>
      <c r="R13" s="124"/>
      <c r="S13" s="52"/>
    </row>
    <row r="14" spans="2:19" ht="26.25" customHeight="1" x14ac:dyDescent="0.15">
      <c r="B14" s="172"/>
      <c r="C14" s="49" t="s">
        <v>4</v>
      </c>
      <c r="D14" s="48"/>
      <c r="E14" s="119"/>
      <c r="F14" s="51"/>
      <c r="G14" s="112"/>
      <c r="H14" s="54">
        <f>'入力（基準への適合状況）'!E18</f>
        <v>10000</v>
      </c>
      <c r="I14" s="115">
        <v>11000</v>
      </c>
      <c r="J14" s="113">
        <f t="shared" ref="J14:J22" si="0">I14-H14</f>
        <v>1000</v>
      </c>
      <c r="K14" s="54">
        <f>'入力（基準への適合状況）'!F18</f>
        <v>15000</v>
      </c>
      <c r="L14" s="115"/>
      <c r="M14" s="113">
        <f t="shared" ref="M14:M22" si="1">L14-K14</f>
        <v>-15000</v>
      </c>
      <c r="N14" s="54">
        <f>'入力（基準への適合状況）'!G18</f>
        <v>20000</v>
      </c>
      <c r="O14" s="115"/>
      <c r="P14" s="50">
        <f t="shared" ref="P14:P22" si="2">O14-N14</f>
        <v>-20000</v>
      </c>
      <c r="Q14" s="53"/>
      <c r="R14" s="124"/>
      <c r="S14" s="52"/>
    </row>
    <row r="15" spans="2:19" ht="26.25" customHeight="1" x14ac:dyDescent="0.15">
      <c r="B15" s="172"/>
      <c r="C15" s="171" t="s">
        <v>2</v>
      </c>
      <c r="D15" s="55" t="s">
        <v>16</v>
      </c>
      <c r="E15" s="125"/>
      <c r="F15" s="126"/>
      <c r="G15" s="127"/>
      <c r="H15" s="141">
        <f>'入力（基準への適合状況）'!E19</f>
        <v>5000</v>
      </c>
      <c r="I15" s="129">
        <v>6000</v>
      </c>
      <c r="J15" s="113">
        <f t="shared" si="0"/>
        <v>1000</v>
      </c>
      <c r="K15" s="141">
        <f>'入力（基準への適合状況）'!F19</f>
        <v>7500</v>
      </c>
      <c r="L15" s="129"/>
      <c r="M15" s="113">
        <f t="shared" si="1"/>
        <v>-7500</v>
      </c>
      <c r="N15" s="141">
        <f>'入力（基準への適合状況）'!G19</f>
        <v>10000</v>
      </c>
      <c r="O15" s="129"/>
      <c r="P15" s="50">
        <f t="shared" si="2"/>
        <v>-10000</v>
      </c>
      <c r="Q15" s="130"/>
      <c r="R15" s="124"/>
      <c r="S15" s="52"/>
    </row>
    <row r="16" spans="2:19" ht="26.25" customHeight="1" x14ac:dyDescent="0.15">
      <c r="B16" s="172"/>
      <c r="C16" s="173"/>
      <c r="D16" s="55" t="s">
        <v>17</v>
      </c>
      <c r="E16" s="125"/>
      <c r="F16" s="131"/>
      <c r="G16" s="127"/>
      <c r="H16" s="141">
        <f>'入力（基準への適合状況）'!E20</f>
        <v>1000</v>
      </c>
      <c r="I16" s="129">
        <v>1000</v>
      </c>
      <c r="J16" s="113">
        <f t="shared" si="0"/>
        <v>0</v>
      </c>
      <c r="K16" s="141">
        <f>'入力（基準への適合状況）'!F20</f>
        <v>1000</v>
      </c>
      <c r="L16" s="129"/>
      <c r="M16" s="113">
        <f t="shared" si="1"/>
        <v>-1000</v>
      </c>
      <c r="N16" s="141">
        <f>'入力（基準への適合状況）'!G20</f>
        <v>1000</v>
      </c>
      <c r="O16" s="129"/>
      <c r="P16" s="50">
        <f t="shared" si="2"/>
        <v>-1000</v>
      </c>
      <c r="Q16" s="130"/>
      <c r="R16" s="124"/>
      <c r="S16" s="52"/>
    </row>
    <row r="17" spans="2:24" ht="26.25" customHeight="1" x14ac:dyDescent="0.15">
      <c r="B17" s="172"/>
      <c r="C17" s="49" t="s">
        <v>1</v>
      </c>
      <c r="D17" s="48"/>
      <c r="E17" s="51"/>
      <c r="F17" s="51"/>
      <c r="G17" s="112"/>
      <c r="H17" s="54">
        <f>'入力（基準への適合状況）'!E21</f>
        <v>4000</v>
      </c>
      <c r="I17" s="116">
        <f>I14-I15-I16</f>
        <v>4000</v>
      </c>
      <c r="J17" s="113">
        <f t="shared" si="0"/>
        <v>0</v>
      </c>
      <c r="K17" s="54">
        <f>'入力（基準への適合状況）'!F21</f>
        <v>6500</v>
      </c>
      <c r="L17" s="116">
        <f>L14-L15-L16</f>
        <v>0</v>
      </c>
      <c r="M17" s="113">
        <f t="shared" si="1"/>
        <v>-6500</v>
      </c>
      <c r="N17" s="54">
        <f>'入力（基準への適合状況）'!G21</f>
        <v>9000</v>
      </c>
      <c r="O17" s="116">
        <f>O14-O15-O16</f>
        <v>0</v>
      </c>
      <c r="P17" s="50">
        <f t="shared" si="2"/>
        <v>-9000</v>
      </c>
      <c r="Q17" s="53"/>
      <c r="R17" s="124"/>
      <c r="S17" s="52"/>
    </row>
    <row r="18" spans="2:24" ht="26.25" customHeight="1" x14ac:dyDescent="0.15">
      <c r="B18" s="172"/>
      <c r="C18" s="171" t="s">
        <v>7</v>
      </c>
      <c r="D18" s="55" t="s">
        <v>16</v>
      </c>
      <c r="E18" s="125"/>
      <c r="F18" s="126"/>
      <c r="G18" s="127"/>
      <c r="H18" s="54">
        <f>'入力（基準への適合状況）'!E22</f>
        <v>500</v>
      </c>
      <c r="I18" s="115">
        <v>800</v>
      </c>
      <c r="J18" s="113">
        <f t="shared" si="0"/>
        <v>300</v>
      </c>
      <c r="K18" s="54">
        <f>'入力（基準への適合状況）'!F22</f>
        <v>1000</v>
      </c>
      <c r="L18" s="115"/>
      <c r="M18" s="113">
        <f t="shared" si="1"/>
        <v>-1000</v>
      </c>
      <c r="N18" s="54">
        <f>'入力（基準への適合状況）'!G22</f>
        <v>2000</v>
      </c>
      <c r="O18" s="115"/>
      <c r="P18" s="50">
        <f t="shared" si="2"/>
        <v>-2000</v>
      </c>
      <c r="Q18" s="53"/>
      <c r="R18" s="124"/>
      <c r="S18" s="52"/>
    </row>
    <row r="19" spans="2:24" ht="26.25" customHeight="1" x14ac:dyDescent="0.15">
      <c r="B19" s="172"/>
      <c r="C19" s="173"/>
      <c r="D19" s="55" t="s">
        <v>17</v>
      </c>
      <c r="E19" s="125"/>
      <c r="F19" s="126"/>
      <c r="G19" s="127"/>
      <c r="H19" s="54">
        <f>'入力（基準への適合状況）'!E23</f>
        <v>0</v>
      </c>
      <c r="I19" s="115">
        <v>0</v>
      </c>
      <c r="J19" s="113">
        <f t="shared" si="0"/>
        <v>0</v>
      </c>
      <c r="K19" s="54">
        <f>'入力（基準への適合状況）'!F23</f>
        <v>0</v>
      </c>
      <c r="L19" s="115"/>
      <c r="M19" s="113">
        <f t="shared" si="1"/>
        <v>0</v>
      </c>
      <c r="N19" s="54">
        <f>'入力（基準への適合状況）'!G23</f>
        <v>0</v>
      </c>
      <c r="O19" s="115"/>
      <c r="P19" s="50">
        <f t="shared" si="2"/>
        <v>0</v>
      </c>
      <c r="Q19" s="53"/>
      <c r="R19" s="124"/>
      <c r="S19" s="52"/>
    </row>
    <row r="20" spans="2:24" ht="26.25" customHeight="1" x14ac:dyDescent="0.15">
      <c r="B20" s="172"/>
      <c r="C20" s="49" t="s">
        <v>5</v>
      </c>
      <c r="D20" s="48"/>
      <c r="E20" s="51"/>
      <c r="F20" s="51"/>
      <c r="G20" s="112"/>
      <c r="H20" s="54">
        <f>'入力（基準への適合状況）'!E24</f>
        <v>3500</v>
      </c>
      <c r="I20" s="116">
        <f>I17-I18-I19</f>
        <v>3200</v>
      </c>
      <c r="J20" s="113">
        <f t="shared" si="0"/>
        <v>-300</v>
      </c>
      <c r="K20" s="54">
        <f>'入力（基準への適合状況）'!F24</f>
        <v>5500</v>
      </c>
      <c r="L20" s="116">
        <f>L17-L18-L19</f>
        <v>0</v>
      </c>
      <c r="M20" s="113">
        <f t="shared" si="1"/>
        <v>-5500</v>
      </c>
      <c r="N20" s="54">
        <f>'入力（基準への適合状況）'!G24</f>
        <v>7000</v>
      </c>
      <c r="O20" s="116">
        <f>O17-O18-O19</f>
        <v>0</v>
      </c>
      <c r="P20" s="50">
        <f t="shared" si="2"/>
        <v>-7000</v>
      </c>
      <c r="Q20" s="53"/>
      <c r="R20" s="124"/>
      <c r="S20" s="52"/>
    </row>
    <row r="21" spans="2:24" ht="26.25" customHeight="1" x14ac:dyDescent="0.15">
      <c r="B21" s="172"/>
      <c r="C21" s="49" t="s">
        <v>10</v>
      </c>
      <c r="D21" s="48"/>
      <c r="E21" s="51"/>
      <c r="F21" s="51"/>
      <c r="G21" s="112"/>
      <c r="H21" s="54">
        <f>'入力（基準への適合状況）'!E25</f>
        <v>1000</v>
      </c>
      <c r="I21" s="116">
        <f>I16+I19</f>
        <v>1000</v>
      </c>
      <c r="J21" s="113">
        <f t="shared" si="0"/>
        <v>0</v>
      </c>
      <c r="K21" s="54">
        <f>'入力（基準への適合状況）'!F25</f>
        <v>1000</v>
      </c>
      <c r="L21" s="116">
        <f>L16+L19</f>
        <v>0</v>
      </c>
      <c r="M21" s="113">
        <f t="shared" si="1"/>
        <v>-1000</v>
      </c>
      <c r="N21" s="54">
        <f>'入力（基準への適合状況）'!G25</f>
        <v>1000</v>
      </c>
      <c r="O21" s="116">
        <f>O16+O19</f>
        <v>0</v>
      </c>
      <c r="P21" s="50">
        <f t="shared" si="2"/>
        <v>-1000</v>
      </c>
      <c r="Q21" s="53"/>
      <c r="R21" s="132"/>
      <c r="S21" s="52"/>
    </row>
    <row r="22" spans="2:24" ht="26.25" customHeight="1" thickBot="1" x14ac:dyDescent="0.2">
      <c r="B22" s="172"/>
      <c r="C22" s="49" t="s">
        <v>3</v>
      </c>
      <c r="D22" s="48"/>
      <c r="E22" s="51"/>
      <c r="F22" s="51"/>
      <c r="G22" s="112"/>
      <c r="H22" s="54">
        <f>'入力（基準への適合状況）'!E26</f>
        <v>4500</v>
      </c>
      <c r="I22" s="116">
        <f>I20+I21</f>
        <v>4200</v>
      </c>
      <c r="J22" s="113">
        <f t="shared" si="0"/>
        <v>-300</v>
      </c>
      <c r="K22" s="54">
        <f>'入力（基準への適合状況）'!F26</f>
        <v>6500</v>
      </c>
      <c r="L22" s="116" t="str">
        <f>IF((L20+L21)=0,"",L20+L21)</f>
        <v/>
      </c>
      <c r="M22" s="113" t="e">
        <f t="shared" si="1"/>
        <v>#VALUE!</v>
      </c>
      <c r="N22" s="54">
        <f>'入力（基準への適合状況）'!G26</f>
        <v>8000</v>
      </c>
      <c r="O22" s="116" t="str">
        <f>IF((O20+O21)=0,"",O20+O21)</f>
        <v/>
      </c>
      <c r="P22" s="113" t="e">
        <f t="shared" si="2"/>
        <v>#VALUE!</v>
      </c>
      <c r="Q22" s="142">
        <f>AVERAGE(H22,K22,N22)</f>
        <v>6333.333333333333</v>
      </c>
      <c r="R22" s="135">
        <f>AVERAGE(I22,L22,O22)</f>
        <v>4200</v>
      </c>
      <c r="S22" s="40"/>
    </row>
    <row r="23" spans="2:24" ht="26.25" customHeight="1" thickBot="1" x14ac:dyDescent="0.2">
      <c r="B23" s="173"/>
      <c r="C23" s="49" t="s">
        <v>19</v>
      </c>
      <c r="D23" s="48"/>
      <c r="E23" s="51"/>
      <c r="F23" s="51"/>
      <c r="G23" s="51"/>
      <c r="H23" s="136"/>
      <c r="I23" s="137"/>
      <c r="J23" s="137"/>
      <c r="K23" s="136"/>
      <c r="L23" s="137"/>
      <c r="M23" s="137"/>
      <c r="N23" s="136"/>
      <c r="O23" s="137"/>
      <c r="P23" s="138"/>
      <c r="Q23" s="143">
        <f>Q22/(E13*-1)</f>
        <v>0.11364316047610502</v>
      </c>
      <c r="R23" s="140">
        <f>R22/(F13*-1)</f>
        <v>7.636363636363637E-2</v>
      </c>
      <c r="S23" s="40"/>
    </row>
    <row r="24" spans="2:24" ht="18.75" x14ac:dyDescent="0.15">
      <c r="B24" s="47"/>
      <c r="C24" s="43"/>
      <c r="D24" s="43"/>
      <c r="E24" s="42"/>
      <c r="F24" s="42"/>
      <c r="G24" s="42"/>
      <c r="H24" s="45"/>
      <c r="I24" s="45"/>
      <c r="J24" s="45"/>
      <c r="K24" s="45"/>
      <c r="L24" s="45"/>
      <c r="M24" s="45"/>
      <c r="N24" s="45"/>
      <c r="O24" s="45"/>
      <c r="P24" s="45"/>
      <c r="Q24" s="41"/>
      <c r="R24" s="41"/>
      <c r="S24" s="40"/>
    </row>
    <row r="25" spans="2:24" ht="28.5" customHeight="1" x14ac:dyDescent="0.15">
      <c r="B25" s="174" t="s">
        <v>21</v>
      </c>
      <c r="C25" s="174"/>
      <c r="D25" s="174"/>
      <c r="E25" s="44"/>
      <c r="F25" s="44"/>
      <c r="G25" s="44"/>
      <c r="H25" s="44"/>
      <c r="I25" s="44"/>
      <c r="J25" s="44"/>
      <c r="K25" s="44"/>
      <c r="L25" s="44"/>
      <c r="M25" s="44"/>
      <c r="N25" s="45"/>
      <c r="O25" s="45"/>
      <c r="P25" s="45"/>
      <c r="Q25" s="45"/>
      <c r="R25" s="41"/>
      <c r="S25" s="40"/>
    </row>
    <row r="26" spans="2:24" ht="27" customHeight="1" x14ac:dyDescent="0.15">
      <c r="E26" s="44"/>
      <c r="F26" s="44"/>
      <c r="G26" s="44"/>
      <c r="H26" s="44"/>
      <c r="I26" s="44"/>
      <c r="J26" s="46"/>
      <c r="K26" s="44"/>
      <c r="L26" s="44"/>
      <c r="M26" s="44"/>
      <c r="N26" s="45"/>
      <c r="O26" s="45"/>
      <c r="P26" s="45"/>
      <c r="Q26" s="45"/>
      <c r="R26" s="41"/>
      <c r="S26" s="40"/>
    </row>
    <row r="27" spans="2:24" ht="24.75" customHeight="1" thickBot="1" x14ac:dyDescent="0.2">
      <c r="B27" s="44"/>
      <c r="C27" s="44"/>
      <c r="D27" s="44"/>
      <c r="E27" s="44"/>
      <c r="F27" s="44"/>
      <c r="G27" s="44"/>
      <c r="H27" s="44"/>
      <c r="I27" s="44"/>
      <c r="J27" s="44"/>
      <c r="K27" s="44"/>
      <c r="L27" s="44"/>
      <c r="M27" s="44"/>
      <c r="N27" s="45"/>
      <c r="O27" s="45"/>
      <c r="P27" s="45"/>
      <c r="Q27" s="45"/>
      <c r="R27" s="41"/>
      <c r="S27" s="40"/>
    </row>
    <row r="28" spans="2:24" ht="35.25" customHeight="1" x14ac:dyDescent="0.15">
      <c r="B28" s="39" t="s">
        <v>27</v>
      </c>
      <c r="C28" s="37"/>
      <c r="D28" s="37"/>
      <c r="E28" s="37"/>
      <c r="F28" s="37"/>
      <c r="G28" s="37"/>
      <c r="H28" s="37"/>
      <c r="I28" s="37"/>
      <c r="J28" s="38"/>
      <c r="K28" s="37"/>
      <c r="L28" s="37"/>
      <c r="M28" s="37"/>
      <c r="N28" s="36"/>
      <c r="O28" s="36"/>
      <c r="P28" s="36"/>
      <c r="Q28" s="35"/>
      <c r="R28" s="34"/>
      <c r="S28" s="33"/>
      <c r="U28" s="16"/>
      <c r="V28" s="1"/>
      <c r="W28" s="1"/>
      <c r="X28" s="1"/>
    </row>
    <row r="29" spans="2:24" ht="35.25" customHeight="1" x14ac:dyDescent="0.15">
      <c r="B29" s="175" t="s">
        <v>44</v>
      </c>
      <c r="C29" s="176"/>
      <c r="D29" s="176"/>
      <c r="E29" s="176"/>
      <c r="F29" s="176"/>
      <c r="G29" s="176"/>
      <c r="H29" s="176"/>
      <c r="I29" s="176"/>
      <c r="J29" s="176"/>
      <c r="K29" s="176"/>
      <c r="L29" s="176"/>
      <c r="M29" s="176"/>
      <c r="N29" s="176"/>
      <c r="O29" s="176"/>
      <c r="P29" s="176"/>
      <c r="Q29" s="176"/>
      <c r="R29" s="177"/>
      <c r="S29" s="33"/>
      <c r="U29" s="16"/>
      <c r="V29" s="1"/>
      <c r="W29" s="1"/>
      <c r="X29" s="1"/>
    </row>
    <row r="30" spans="2:24" ht="35.25" customHeight="1" x14ac:dyDescent="0.15">
      <c r="B30" s="178"/>
      <c r="C30" s="176"/>
      <c r="D30" s="176"/>
      <c r="E30" s="176"/>
      <c r="F30" s="176"/>
      <c r="G30" s="176"/>
      <c r="H30" s="176"/>
      <c r="I30" s="176"/>
      <c r="J30" s="176"/>
      <c r="K30" s="176"/>
      <c r="L30" s="176"/>
      <c r="M30" s="176"/>
      <c r="N30" s="176"/>
      <c r="O30" s="176"/>
      <c r="P30" s="176"/>
      <c r="Q30" s="176"/>
      <c r="R30" s="177"/>
      <c r="S30" s="33"/>
      <c r="U30" s="16"/>
      <c r="V30" s="1"/>
      <c r="W30" s="1"/>
      <c r="X30" s="1"/>
    </row>
    <row r="31" spans="2:24" ht="35.25" customHeight="1" x14ac:dyDescent="0.15">
      <c r="B31" s="178"/>
      <c r="C31" s="176"/>
      <c r="D31" s="176"/>
      <c r="E31" s="176"/>
      <c r="F31" s="176"/>
      <c r="G31" s="176"/>
      <c r="H31" s="176"/>
      <c r="I31" s="176"/>
      <c r="J31" s="176"/>
      <c r="K31" s="176"/>
      <c r="L31" s="176"/>
      <c r="M31" s="176"/>
      <c r="N31" s="176"/>
      <c r="O31" s="176"/>
      <c r="P31" s="176"/>
      <c r="Q31" s="176"/>
      <c r="R31" s="177"/>
      <c r="S31" s="32"/>
    </row>
    <row r="32" spans="2:24" ht="35.25" customHeight="1" x14ac:dyDescent="0.15">
      <c r="B32" s="178"/>
      <c r="C32" s="176"/>
      <c r="D32" s="176"/>
      <c r="E32" s="176"/>
      <c r="F32" s="176"/>
      <c r="G32" s="176"/>
      <c r="H32" s="176"/>
      <c r="I32" s="176"/>
      <c r="J32" s="176"/>
      <c r="K32" s="176"/>
      <c r="L32" s="176"/>
      <c r="M32" s="176"/>
      <c r="N32" s="176"/>
      <c r="O32" s="176"/>
      <c r="P32" s="176"/>
      <c r="Q32" s="176"/>
      <c r="R32" s="177"/>
      <c r="S32" s="32"/>
    </row>
    <row r="33" spans="2:19" ht="55.5" customHeight="1" x14ac:dyDescent="0.15">
      <c r="B33" s="178"/>
      <c r="C33" s="176"/>
      <c r="D33" s="176"/>
      <c r="E33" s="176"/>
      <c r="F33" s="176"/>
      <c r="G33" s="176"/>
      <c r="H33" s="176"/>
      <c r="I33" s="176"/>
      <c r="J33" s="176"/>
      <c r="K33" s="176"/>
      <c r="L33" s="176"/>
      <c r="M33" s="176"/>
      <c r="N33" s="176"/>
      <c r="O33" s="176"/>
      <c r="P33" s="176"/>
      <c r="Q33" s="176"/>
      <c r="R33" s="177"/>
      <c r="S33" s="32"/>
    </row>
    <row r="34" spans="2:19" ht="35.25" customHeight="1" x14ac:dyDescent="0.15">
      <c r="B34" s="178"/>
      <c r="C34" s="176"/>
      <c r="D34" s="176"/>
      <c r="E34" s="176"/>
      <c r="F34" s="176"/>
      <c r="G34" s="176"/>
      <c r="H34" s="176"/>
      <c r="I34" s="176"/>
      <c r="J34" s="176"/>
      <c r="K34" s="176"/>
      <c r="L34" s="176"/>
      <c r="M34" s="176"/>
      <c r="N34" s="176"/>
      <c r="O34" s="176"/>
      <c r="P34" s="176"/>
      <c r="Q34" s="176"/>
      <c r="R34" s="177"/>
      <c r="S34" s="32"/>
    </row>
    <row r="35" spans="2:19" ht="35.25" customHeight="1" thickBot="1" x14ac:dyDescent="0.2">
      <c r="B35" s="179"/>
      <c r="C35" s="180"/>
      <c r="D35" s="180"/>
      <c r="E35" s="180"/>
      <c r="F35" s="180"/>
      <c r="G35" s="180"/>
      <c r="H35" s="180"/>
      <c r="I35" s="180"/>
      <c r="J35" s="180"/>
      <c r="K35" s="180"/>
      <c r="L35" s="180"/>
      <c r="M35" s="180"/>
      <c r="N35" s="180"/>
      <c r="O35" s="180"/>
      <c r="P35" s="180"/>
      <c r="Q35" s="180"/>
      <c r="R35" s="181"/>
      <c r="S35" s="32"/>
    </row>
    <row r="52" spans="3:3" hidden="1" x14ac:dyDescent="0.15">
      <c r="C52" s="5">
        <v>1</v>
      </c>
    </row>
    <row r="53" spans="3:3" hidden="1" x14ac:dyDescent="0.15">
      <c r="C53" s="5">
        <v>2</v>
      </c>
    </row>
    <row r="54" spans="3:3" hidden="1" x14ac:dyDescent="0.15">
      <c r="C54" s="5">
        <v>3</v>
      </c>
    </row>
  </sheetData>
  <protectedRanges>
    <protectedRange sqref="B28:R28" name="差額の主要因"/>
    <protectedRange sqref="O14:O16" name="売上・原価３年目"/>
    <protectedRange sqref="L14:L16" name="売上・原価２年目"/>
    <protectedRange sqref="F13" name="投資金額"/>
    <protectedRange sqref="I18:I19" name="販管費１年目"/>
    <protectedRange sqref="L18:L19" name="販管費２年目"/>
    <protectedRange sqref="O18:O19" name="販管費３年目"/>
    <protectedRange sqref="B29:R35" name="差額の主要因_1"/>
    <protectedRange sqref="I14:I16" name="売上・原価１年目_1"/>
  </protectedRanges>
  <mergeCells count="11">
    <mergeCell ref="B13:B23"/>
    <mergeCell ref="C15:C16"/>
    <mergeCell ref="C18:C19"/>
    <mergeCell ref="B25:D25"/>
    <mergeCell ref="B29:R35"/>
    <mergeCell ref="Q10:R10"/>
    <mergeCell ref="E11:G11"/>
    <mergeCell ref="H11:J11"/>
    <mergeCell ref="K11:M11"/>
    <mergeCell ref="N11:P11"/>
    <mergeCell ref="Q11:R11"/>
  </mergeCells>
  <phoneticPr fontId="1"/>
  <conditionalFormatting sqref="L14:M22">
    <cfRule type="expression" dxfId="5" priority="2">
      <formula>$C$9=1</formula>
    </cfRule>
  </conditionalFormatting>
  <conditionalFormatting sqref="O14:P22">
    <cfRule type="expression" dxfId="4" priority="1">
      <formula>$C$9=2</formula>
    </cfRule>
    <cfRule type="expression" dxfId="3" priority="3">
      <formula>$C$9=1</formula>
    </cfRule>
  </conditionalFormatting>
  <dataValidations count="1">
    <dataValidation type="list" allowBlank="1" showInputMessage="1" showErrorMessage="1" sqref="C9" xr:uid="{355A5EB0-7A90-48C5-A79D-40168938F40B}">
      <formula1>$C$52:$C$54</formula1>
    </dataValidation>
  </dataValidations>
  <pageMargins left="0.70866141732283472" right="0.70866141732283472" top="0.55118110236220474" bottom="0.55118110236220474" header="0.31496062992125984" footer="0.31496062992125984"/>
  <pageSetup paperSize="9" scale="53" fitToHeight="0" orientation="landscape" cellComments="asDisplayed"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54"/>
  <sheetViews>
    <sheetView zoomScale="55" zoomScaleNormal="55" zoomScalePageLayoutView="80" workbookViewId="0">
      <selection activeCell="I14" sqref="I14:I16"/>
    </sheetView>
  </sheetViews>
  <sheetFormatPr defaultColWidth="9" defaultRowHeight="17.25" x14ac:dyDescent="0.15"/>
  <cols>
    <col min="1" max="1" width="5.75" style="5" customWidth="1"/>
    <col min="2" max="2" width="18.125" style="5" customWidth="1"/>
    <col min="3" max="4" width="15.5" style="5" customWidth="1"/>
    <col min="5" max="5" width="16.875" style="5" customWidth="1"/>
    <col min="6" max="6" width="17.375" style="5" customWidth="1"/>
    <col min="7" max="7" width="15" style="5" customWidth="1"/>
    <col min="8" max="9" width="12.875" style="5" customWidth="1"/>
    <col min="10" max="10" width="12.875" style="10" customWidth="1"/>
    <col min="11" max="18" width="12.875" style="5" customWidth="1"/>
    <col min="19" max="19" width="3.25" style="5" customWidth="1"/>
    <col min="20" max="20" width="30.625" style="5" customWidth="1"/>
    <col min="21" max="16384" width="9" style="5"/>
  </cols>
  <sheetData>
    <row r="1" spans="2:19" x14ac:dyDescent="0.15">
      <c r="B1" s="76"/>
    </row>
    <row r="2" spans="2:19" ht="24.6" customHeight="1" x14ac:dyDescent="0.15">
      <c r="B2" s="123" t="s">
        <v>43</v>
      </c>
    </row>
    <row r="3" spans="2:19" ht="24.6" customHeight="1" x14ac:dyDescent="0.15">
      <c r="B3" s="104"/>
      <c r="F3" s="105"/>
      <c r="G3" s="105"/>
    </row>
    <row r="4" spans="2:19" ht="24.6" customHeight="1" x14ac:dyDescent="0.15">
      <c r="B4" s="104"/>
      <c r="F4" s="105"/>
      <c r="G4" s="105"/>
      <c r="J4" s="106"/>
      <c r="L4" s="106"/>
    </row>
    <row r="5" spans="2:19" s="1" customFormat="1" ht="26.25" customHeight="1" x14ac:dyDescent="0.15">
      <c r="B5" s="67"/>
      <c r="C5" s="67"/>
      <c r="D5" s="67"/>
      <c r="E5" s="67"/>
      <c r="F5" s="67"/>
      <c r="G5" s="67"/>
      <c r="H5" s="67"/>
      <c r="I5" s="67"/>
      <c r="J5" s="68"/>
      <c r="K5" s="67"/>
      <c r="L5" s="67"/>
      <c r="M5" s="67"/>
      <c r="N5" s="67"/>
      <c r="O5" s="67"/>
      <c r="P5" s="67"/>
      <c r="Q5" s="67"/>
      <c r="R5" s="75" t="s">
        <v>12</v>
      </c>
      <c r="S5" s="67"/>
    </row>
    <row r="6" spans="2:19" s="1" customFormat="1" ht="26.25" customHeight="1" x14ac:dyDescent="0.15">
      <c r="B6" s="74" t="s">
        <v>32</v>
      </c>
      <c r="C6" s="67"/>
      <c r="D6" s="67"/>
      <c r="E6" s="67"/>
      <c r="F6" s="72"/>
      <c r="G6" s="72"/>
      <c r="H6" s="72"/>
      <c r="I6" s="72"/>
      <c r="J6" s="73"/>
      <c r="K6" s="72"/>
      <c r="L6" s="72"/>
      <c r="M6" s="72"/>
      <c r="N6" s="72"/>
      <c r="O6" s="70"/>
      <c r="P6" s="70"/>
      <c r="Q6" s="67"/>
      <c r="R6" s="67"/>
      <c r="S6" s="67"/>
    </row>
    <row r="7" spans="2:19" s="1" customFormat="1" ht="33" customHeight="1" x14ac:dyDescent="0.15">
      <c r="B7" s="74"/>
      <c r="C7" s="67"/>
      <c r="D7" s="67"/>
      <c r="E7" s="67"/>
      <c r="F7" s="72"/>
      <c r="G7" s="72"/>
      <c r="H7" s="72"/>
      <c r="I7" s="72"/>
      <c r="J7" s="73"/>
      <c r="K7" s="72"/>
      <c r="L7" s="72"/>
      <c r="M7" s="72"/>
      <c r="N7" s="72"/>
      <c r="O7" s="70"/>
      <c r="P7" s="70"/>
      <c r="Q7" s="67"/>
      <c r="R7" s="67"/>
      <c r="S7" s="67"/>
    </row>
    <row r="8" spans="2:19" s="1" customFormat="1" ht="26.25" customHeight="1" x14ac:dyDescent="0.15">
      <c r="B8" s="67"/>
      <c r="C8" s="67"/>
      <c r="D8" s="67"/>
      <c r="E8" s="70"/>
      <c r="F8" s="70"/>
      <c r="G8" s="70"/>
      <c r="H8" s="70"/>
      <c r="I8" s="70"/>
      <c r="J8" s="71"/>
      <c r="K8" s="70"/>
      <c r="L8" s="70"/>
      <c r="M8" s="70"/>
      <c r="N8" s="70"/>
      <c r="O8" s="70"/>
      <c r="P8" s="70"/>
      <c r="Q8" s="67"/>
      <c r="R8" s="67"/>
      <c r="S8" s="67"/>
    </row>
    <row r="9" spans="2:19" s="1" customFormat="1" ht="39.75" customHeight="1" x14ac:dyDescent="0.15">
      <c r="B9" s="103" t="s">
        <v>42</v>
      </c>
      <c r="C9" s="107">
        <v>1</v>
      </c>
      <c r="D9" s="103" t="s">
        <v>41</v>
      </c>
      <c r="E9" s="70"/>
      <c r="F9" s="70"/>
      <c r="G9" s="70"/>
      <c r="H9" s="70"/>
      <c r="I9" s="70"/>
      <c r="J9" s="71"/>
      <c r="K9" s="70"/>
      <c r="L9" s="70"/>
      <c r="M9" s="70" t="s">
        <v>33</v>
      </c>
      <c r="N9" s="70"/>
      <c r="O9" s="70"/>
      <c r="P9" s="70"/>
      <c r="Q9" s="67"/>
      <c r="R9" s="67"/>
      <c r="S9" s="67"/>
    </row>
    <row r="10" spans="2:19" s="1" customFormat="1" ht="26.25" customHeight="1" x14ac:dyDescent="0.15">
      <c r="B10" s="67"/>
      <c r="C10" s="69"/>
      <c r="D10" s="69"/>
      <c r="E10" s="67"/>
      <c r="F10" s="67"/>
      <c r="G10" s="67"/>
      <c r="H10" s="67"/>
      <c r="I10" s="67"/>
      <c r="J10" s="68"/>
      <c r="K10" s="67"/>
      <c r="L10" s="67"/>
      <c r="M10" s="67"/>
      <c r="N10" s="67"/>
      <c r="O10" s="67"/>
      <c r="P10" s="67"/>
      <c r="Q10" s="167" t="s">
        <v>31</v>
      </c>
      <c r="R10" s="167"/>
      <c r="S10" s="63"/>
    </row>
    <row r="11" spans="2:19" s="1" customFormat="1" ht="26.25" customHeight="1" x14ac:dyDescent="0.15">
      <c r="B11" s="66"/>
      <c r="C11" s="65"/>
      <c r="D11" s="64"/>
      <c r="E11" s="168" t="s">
        <v>6</v>
      </c>
      <c r="F11" s="169"/>
      <c r="G11" s="170"/>
      <c r="H11" s="168">
        <v>1</v>
      </c>
      <c r="I11" s="169"/>
      <c r="J11" s="170"/>
      <c r="K11" s="168">
        <v>2</v>
      </c>
      <c r="L11" s="169"/>
      <c r="M11" s="170"/>
      <c r="N11" s="168">
        <v>3</v>
      </c>
      <c r="O11" s="169"/>
      <c r="P11" s="170"/>
      <c r="Q11" s="168" t="s">
        <v>18</v>
      </c>
      <c r="R11" s="170"/>
      <c r="S11" s="63"/>
    </row>
    <row r="12" spans="2:19" s="1" customFormat="1" ht="26.25" customHeight="1" thickBot="1" x14ac:dyDescent="0.2">
      <c r="B12" s="62"/>
      <c r="C12" s="61"/>
      <c r="D12" s="60"/>
      <c r="E12" s="117" t="s">
        <v>29</v>
      </c>
      <c r="F12" s="58" t="s">
        <v>28</v>
      </c>
      <c r="G12" s="58" t="s">
        <v>30</v>
      </c>
      <c r="H12" s="58" t="s">
        <v>29</v>
      </c>
      <c r="I12" s="58" t="s">
        <v>28</v>
      </c>
      <c r="J12" s="59" t="s">
        <v>30</v>
      </c>
      <c r="K12" s="58" t="s">
        <v>29</v>
      </c>
      <c r="L12" s="58" t="s">
        <v>28</v>
      </c>
      <c r="M12" s="58" t="s">
        <v>30</v>
      </c>
      <c r="N12" s="58" t="s">
        <v>29</v>
      </c>
      <c r="O12" s="58" t="s">
        <v>28</v>
      </c>
      <c r="P12" s="58" t="s">
        <v>30</v>
      </c>
      <c r="Q12" s="58" t="s">
        <v>29</v>
      </c>
      <c r="R12" s="58" t="s">
        <v>28</v>
      </c>
      <c r="S12" s="57"/>
    </row>
    <row r="13" spans="2:19" ht="26.25" customHeight="1" thickBot="1" x14ac:dyDescent="0.2">
      <c r="B13" s="171" t="s">
        <v>19</v>
      </c>
      <c r="C13" s="49" t="s">
        <v>0</v>
      </c>
      <c r="D13" s="111"/>
      <c r="E13" s="120">
        <f>'【入力ガイド】（基準への適合状況）'!$D$17</f>
        <v>-55730</v>
      </c>
      <c r="F13" s="114">
        <v>-55000</v>
      </c>
      <c r="G13" s="50">
        <f>E13-F13</f>
        <v>-730</v>
      </c>
      <c r="H13" s="118"/>
      <c r="I13" s="54"/>
      <c r="J13" s="50"/>
      <c r="K13" s="118"/>
      <c r="L13" s="54"/>
      <c r="M13" s="50"/>
      <c r="N13" s="118"/>
      <c r="O13" s="54"/>
      <c r="P13" s="50"/>
      <c r="Q13" s="56"/>
      <c r="R13" s="124"/>
      <c r="S13" s="52"/>
    </row>
    <row r="14" spans="2:19" ht="26.25" customHeight="1" x14ac:dyDescent="0.15">
      <c r="B14" s="172"/>
      <c r="C14" s="49" t="s">
        <v>4</v>
      </c>
      <c r="D14" s="48"/>
      <c r="E14" s="119"/>
      <c r="F14" s="51"/>
      <c r="G14" s="112"/>
      <c r="H14" s="121">
        <f>'【入力ガイド】（基準への適合状況）'!E18</f>
        <v>10000</v>
      </c>
      <c r="I14" s="115">
        <v>11000</v>
      </c>
      <c r="J14" s="113">
        <f t="shared" ref="J14:J22" si="0">I14-H14</f>
        <v>1000</v>
      </c>
      <c r="K14" s="121">
        <f>'【入力ガイド】（基準への適合状況）'!F18</f>
        <v>15000</v>
      </c>
      <c r="L14" s="115"/>
      <c r="M14" s="113">
        <f t="shared" ref="M14:M22" si="1">L14-K14</f>
        <v>-15000</v>
      </c>
      <c r="N14" s="121">
        <f>'【入力ガイド】（基準への適合状況）'!G18</f>
        <v>20000</v>
      </c>
      <c r="O14" s="115"/>
      <c r="P14" s="50">
        <f t="shared" ref="P14:P22" si="2">O14-N14</f>
        <v>-20000</v>
      </c>
      <c r="Q14" s="53"/>
      <c r="R14" s="124"/>
      <c r="S14" s="52"/>
    </row>
    <row r="15" spans="2:19" ht="26.25" customHeight="1" x14ac:dyDescent="0.15">
      <c r="B15" s="172"/>
      <c r="C15" s="171" t="s">
        <v>2</v>
      </c>
      <c r="D15" s="55" t="s">
        <v>16</v>
      </c>
      <c r="E15" s="125"/>
      <c r="F15" s="126"/>
      <c r="G15" s="127"/>
      <c r="H15" s="128">
        <f>'【入力ガイド】（基準への適合状況）'!E19</f>
        <v>5000</v>
      </c>
      <c r="I15" s="129">
        <v>6000</v>
      </c>
      <c r="J15" s="113">
        <f t="shared" si="0"/>
        <v>1000</v>
      </c>
      <c r="K15" s="128">
        <f>'【入力ガイド】（基準への適合状況）'!F19</f>
        <v>7500</v>
      </c>
      <c r="L15" s="129"/>
      <c r="M15" s="113">
        <f t="shared" si="1"/>
        <v>-7500</v>
      </c>
      <c r="N15" s="128">
        <f>'【入力ガイド】（基準への適合状況）'!G19</f>
        <v>10000</v>
      </c>
      <c r="O15" s="129"/>
      <c r="P15" s="50">
        <f t="shared" si="2"/>
        <v>-10000</v>
      </c>
      <c r="Q15" s="130"/>
      <c r="R15" s="124"/>
      <c r="S15" s="52"/>
    </row>
    <row r="16" spans="2:19" ht="26.25" customHeight="1" x14ac:dyDescent="0.15">
      <c r="B16" s="172"/>
      <c r="C16" s="173"/>
      <c r="D16" s="55" t="s">
        <v>17</v>
      </c>
      <c r="E16" s="125"/>
      <c r="F16" s="131"/>
      <c r="G16" s="127"/>
      <c r="H16" s="128">
        <f>'【入力ガイド】（基準への適合状況）'!E20</f>
        <v>1000</v>
      </c>
      <c r="I16" s="129">
        <v>1000</v>
      </c>
      <c r="J16" s="113">
        <f t="shared" si="0"/>
        <v>0</v>
      </c>
      <c r="K16" s="128">
        <f>'【入力ガイド】（基準への適合状況）'!F20</f>
        <v>1000</v>
      </c>
      <c r="L16" s="129"/>
      <c r="M16" s="113">
        <f t="shared" si="1"/>
        <v>-1000</v>
      </c>
      <c r="N16" s="128">
        <f>'【入力ガイド】（基準への適合状況）'!G20</f>
        <v>1000</v>
      </c>
      <c r="O16" s="129"/>
      <c r="P16" s="50">
        <f t="shared" si="2"/>
        <v>-1000</v>
      </c>
      <c r="Q16" s="130"/>
      <c r="R16" s="124"/>
      <c r="S16" s="52"/>
    </row>
    <row r="17" spans="2:24" ht="26.25" customHeight="1" x14ac:dyDescent="0.15">
      <c r="B17" s="172"/>
      <c r="C17" s="49" t="s">
        <v>1</v>
      </c>
      <c r="D17" s="48"/>
      <c r="E17" s="51"/>
      <c r="F17" s="51"/>
      <c r="G17" s="112"/>
      <c r="H17" s="122">
        <f>'【入力ガイド】（基準への適合状況）'!E21</f>
        <v>4000</v>
      </c>
      <c r="I17" s="116">
        <f>I14-I15-I16</f>
        <v>4000</v>
      </c>
      <c r="J17" s="113">
        <f t="shared" si="0"/>
        <v>0</v>
      </c>
      <c r="K17" s="122">
        <f>'【入力ガイド】（基準への適合状況）'!F21</f>
        <v>6500</v>
      </c>
      <c r="L17" s="116">
        <f>L14-L15-L16</f>
        <v>0</v>
      </c>
      <c r="M17" s="113">
        <f t="shared" si="1"/>
        <v>-6500</v>
      </c>
      <c r="N17" s="122">
        <f>'【入力ガイド】（基準への適合状況）'!G21</f>
        <v>9000</v>
      </c>
      <c r="O17" s="116">
        <f>O14-O15-O16</f>
        <v>0</v>
      </c>
      <c r="P17" s="50">
        <f t="shared" si="2"/>
        <v>-9000</v>
      </c>
      <c r="Q17" s="53"/>
      <c r="R17" s="124"/>
      <c r="S17" s="52"/>
    </row>
    <row r="18" spans="2:24" ht="26.25" customHeight="1" x14ac:dyDescent="0.15">
      <c r="B18" s="172"/>
      <c r="C18" s="171" t="s">
        <v>7</v>
      </c>
      <c r="D18" s="55" t="s">
        <v>16</v>
      </c>
      <c r="E18" s="125"/>
      <c r="F18" s="126"/>
      <c r="G18" s="127"/>
      <c r="H18" s="122">
        <f>'【入力ガイド】（基準への適合状況）'!E22</f>
        <v>500</v>
      </c>
      <c r="I18" s="115">
        <v>800</v>
      </c>
      <c r="J18" s="113">
        <f t="shared" si="0"/>
        <v>300</v>
      </c>
      <c r="K18" s="122">
        <f>'【入力ガイド】（基準への適合状況）'!F22</f>
        <v>1000</v>
      </c>
      <c r="L18" s="115"/>
      <c r="M18" s="113">
        <f t="shared" si="1"/>
        <v>-1000</v>
      </c>
      <c r="N18" s="122">
        <f>'【入力ガイド】（基準への適合状況）'!G22</f>
        <v>2000</v>
      </c>
      <c r="O18" s="115"/>
      <c r="P18" s="50">
        <f t="shared" si="2"/>
        <v>-2000</v>
      </c>
      <c r="Q18" s="53"/>
      <c r="R18" s="124"/>
      <c r="S18" s="52"/>
    </row>
    <row r="19" spans="2:24" ht="26.25" customHeight="1" x14ac:dyDescent="0.15">
      <c r="B19" s="172"/>
      <c r="C19" s="173"/>
      <c r="D19" s="55" t="s">
        <v>17</v>
      </c>
      <c r="E19" s="125"/>
      <c r="F19" s="126"/>
      <c r="G19" s="127"/>
      <c r="H19" s="122">
        <f>'【入力ガイド】（基準への適合状況）'!E23</f>
        <v>0</v>
      </c>
      <c r="I19" s="115">
        <v>0</v>
      </c>
      <c r="J19" s="113">
        <f t="shared" si="0"/>
        <v>0</v>
      </c>
      <c r="K19" s="122">
        <f>'【入力ガイド】（基準への適合状況）'!F23</f>
        <v>0</v>
      </c>
      <c r="L19" s="115"/>
      <c r="M19" s="113">
        <f t="shared" si="1"/>
        <v>0</v>
      </c>
      <c r="N19" s="122">
        <f>'【入力ガイド】（基準への適合状況）'!G23</f>
        <v>0</v>
      </c>
      <c r="O19" s="115"/>
      <c r="P19" s="50">
        <f t="shared" si="2"/>
        <v>0</v>
      </c>
      <c r="Q19" s="53"/>
      <c r="R19" s="124"/>
      <c r="S19" s="52"/>
    </row>
    <row r="20" spans="2:24" ht="26.25" customHeight="1" x14ac:dyDescent="0.15">
      <c r="B20" s="172"/>
      <c r="C20" s="49" t="s">
        <v>5</v>
      </c>
      <c r="D20" s="48"/>
      <c r="E20" s="51"/>
      <c r="F20" s="51"/>
      <c r="G20" s="112"/>
      <c r="H20" s="122">
        <f>'【入力ガイド】（基準への適合状況）'!E24</f>
        <v>3500</v>
      </c>
      <c r="I20" s="116">
        <f>I17-I18-I19</f>
        <v>3200</v>
      </c>
      <c r="J20" s="113">
        <f t="shared" si="0"/>
        <v>-300</v>
      </c>
      <c r="K20" s="122">
        <f>'【入力ガイド】（基準への適合状況）'!F24</f>
        <v>5500</v>
      </c>
      <c r="L20" s="116">
        <f>L17-L18-L19</f>
        <v>0</v>
      </c>
      <c r="M20" s="113">
        <f t="shared" si="1"/>
        <v>-5500</v>
      </c>
      <c r="N20" s="122">
        <f>'【入力ガイド】（基準への適合状況）'!G24</f>
        <v>7000</v>
      </c>
      <c r="O20" s="116">
        <f>O17-O18-O19</f>
        <v>0</v>
      </c>
      <c r="P20" s="50">
        <f t="shared" si="2"/>
        <v>-7000</v>
      </c>
      <c r="Q20" s="53"/>
      <c r="R20" s="124"/>
      <c r="S20" s="52"/>
    </row>
    <row r="21" spans="2:24" ht="26.25" customHeight="1" thickBot="1" x14ac:dyDescent="0.2">
      <c r="B21" s="172"/>
      <c r="C21" s="49" t="s">
        <v>10</v>
      </c>
      <c r="D21" s="48"/>
      <c r="E21" s="51"/>
      <c r="F21" s="51"/>
      <c r="G21" s="112"/>
      <c r="H21" s="122">
        <f>'【入力ガイド】（基準への適合状況）'!E25</f>
        <v>1000</v>
      </c>
      <c r="I21" s="116">
        <f>I16+I19</f>
        <v>1000</v>
      </c>
      <c r="J21" s="113">
        <f t="shared" si="0"/>
        <v>0</v>
      </c>
      <c r="K21" s="122">
        <f>'【入力ガイド】（基準への適合状況）'!F25</f>
        <v>1000</v>
      </c>
      <c r="L21" s="116">
        <f>L16+L19</f>
        <v>0</v>
      </c>
      <c r="M21" s="113">
        <f t="shared" si="1"/>
        <v>-1000</v>
      </c>
      <c r="N21" s="122">
        <f>'【入力ガイド】（基準への適合状況）'!G25</f>
        <v>1000</v>
      </c>
      <c r="O21" s="116">
        <f>O16+O19</f>
        <v>0</v>
      </c>
      <c r="P21" s="50">
        <f t="shared" si="2"/>
        <v>-1000</v>
      </c>
      <c r="Q21" s="53"/>
      <c r="R21" s="132"/>
      <c r="S21" s="52"/>
    </row>
    <row r="22" spans="2:24" ht="26.25" customHeight="1" thickBot="1" x14ac:dyDescent="0.2">
      <c r="B22" s="172"/>
      <c r="C22" s="49" t="s">
        <v>3</v>
      </c>
      <c r="D22" s="48"/>
      <c r="E22" s="51"/>
      <c r="F22" s="51"/>
      <c r="G22" s="112"/>
      <c r="H22" s="133">
        <f>'【入力ガイド】（基準への適合状況）'!E26</f>
        <v>4500</v>
      </c>
      <c r="I22" s="116">
        <f>I20+I21</f>
        <v>4200</v>
      </c>
      <c r="J22" s="113">
        <f t="shared" si="0"/>
        <v>-300</v>
      </c>
      <c r="K22" s="133">
        <f>'【入力ガイド】（基準への適合状況）'!F26</f>
        <v>6500</v>
      </c>
      <c r="L22" s="116" t="str">
        <f>IF((L20+L21)=0,"",L20+L21)</f>
        <v/>
      </c>
      <c r="M22" s="113" t="e">
        <f t="shared" si="1"/>
        <v>#VALUE!</v>
      </c>
      <c r="N22" s="133">
        <f>'【入力ガイド】（基準への適合状況）'!G26</f>
        <v>8000</v>
      </c>
      <c r="O22" s="116" t="str">
        <f>IF((O20+O21)=0,"",O20+O21)</f>
        <v/>
      </c>
      <c r="P22" s="113" t="e">
        <f t="shared" si="2"/>
        <v>#VALUE!</v>
      </c>
      <c r="Q22" s="134">
        <f>AVERAGE(H22,K22,N22)</f>
        <v>6333.333333333333</v>
      </c>
      <c r="R22" s="135">
        <f>AVERAGE(I22,L22,O22)</f>
        <v>4200</v>
      </c>
      <c r="S22" s="40"/>
    </row>
    <row r="23" spans="2:24" ht="26.25" customHeight="1" thickBot="1" x14ac:dyDescent="0.2">
      <c r="B23" s="173"/>
      <c r="C23" s="49" t="s">
        <v>19</v>
      </c>
      <c r="D23" s="48"/>
      <c r="E23" s="51"/>
      <c r="F23" s="51"/>
      <c r="G23" s="51"/>
      <c r="H23" s="136"/>
      <c r="I23" s="137"/>
      <c r="J23" s="137"/>
      <c r="K23" s="136"/>
      <c r="L23" s="137"/>
      <c r="M23" s="137"/>
      <c r="N23" s="136"/>
      <c r="O23" s="137"/>
      <c r="P23" s="138"/>
      <c r="Q23" s="139">
        <f>Q22/(E13*-1)</f>
        <v>0.11364316047610502</v>
      </c>
      <c r="R23" s="140">
        <f>R22/(F13*-1)</f>
        <v>7.636363636363637E-2</v>
      </c>
      <c r="S23" s="40"/>
    </row>
    <row r="24" spans="2:24" ht="18.75" x14ac:dyDescent="0.15">
      <c r="B24" s="47"/>
      <c r="C24" s="43"/>
      <c r="D24" s="43"/>
      <c r="E24" s="42"/>
      <c r="F24" s="42"/>
      <c r="G24" s="42"/>
      <c r="H24" s="45"/>
      <c r="I24" s="45"/>
      <c r="J24" s="45"/>
      <c r="K24" s="45"/>
      <c r="L24" s="45"/>
      <c r="M24" s="45"/>
      <c r="N24" s="45"/>
      <c r="O24" s="45"/>
      <c r="P24" s="45"/>
      <c r="Q24" s="41"/>
      <c r="R24" s="41"/>
      <c r="S24" s="40"/>
    </row>
    <row r="25" spans="2:24" ht="28.5" customHeight="1" x14ac:dyDescent="0.15">
      <c r="B25" s="174" t="s">
        <v>21</v>
      </c>
      <c r="C25" s="174"/>
      <c r="D25" s="174"/>
      <c r="E25" s="44"/>
      <c r="F25" s="44"/>
      <c r="G25" s="44"/>
      <c r="H25" s="44"/>
      <c r="I25" s="44"/>
      <c r="J25" s="44"/>
      <c r="K25" s="44"/>
      <c r="L25" s="44"/>
      <c r="M25" s="44"/>
      <c r="N25" s="45"/>
      <c r="O25" s="45"/>
      <c r="P25" s="45"/>
      <c r="Q25" s="45"/>
      <c r="R25" s="41"/>
      <c r="S25" s="40"/>
    </row>
    <row r="26" spans="2:24" ht="27" customHeight="1" x14ac:dyDescent="0.15">
      <c r="E26" s="44"/>
      <c r="F26" s="44"/>
      <c r="G26" s="44"/>
      <c r="H26" s="44"/>
      <c r="I26" s="44"/>
      <c r="J26" s="46"/>
      <c r="K26" s="44"/>
      <c r="L26" s="44"/>
      <c r="M26" s="44"/>
      <c r="N26" s="45"/>
      <c r="O26" s="45"/>
      <c r="P26" s="45"/>
      <c r="Q26" s="45"/>
      <c r="R26" s="41"/>
      <c r="S26" s="40"/>
    </row>
    <row r="27" spans="2:24" ht="24.75" customHeight="1" thickBot="1" x14ac:dyDescent="0.2">
      <c r="B27" s="44"/>
      <c r="C27" s="44"/>
      <c r="D27" s="44"/>
      <c r="E27" s="44"/>
      <c r="F27" s="44"/>
      <c r="G27" s="44"/>
      <c r="H27" s="44"/>
      <c r="I27" s="44"/>
      <c r="J27" s="44"/>
      <c r="K27" s="44"/>
      <c r="L27" s="44"/>
      <c r="M27" s="44"/>
      <c r="N27" s="45"/>
      <c r="O27" s="45"/>
      <c r="P27" s="45"/>
      <c r="Q27" s="45"/>
      <c r="R27" s="41"/>
      <c r="S27" s="40"/>
    </row>
    <row r="28" spans="2:24" ht="35.25" customHeight="1" x14ac:dyDescent="0.15">
      <c r="B28" s="39" t="s">
        <v>27</v>
      </c>
      <c r="C28" s="37"/>
      <c r="D28" s="37"/>
      <c r="E28" s="37"/>
      <c r="F28" s="37"/>
      <c r="G28" s="37"/>
      <c r="H28" s="37"/>
      <c r="I28" s="37"/>
      <c r="J28" s="38"/>
      <c r="K28" s="37"/>
      <c r="L28" s="37"/>
      <c r="M28" s="37"/>
      <c r="N28" s="36"/>
      <c r="O28" s="36"/>
      <c r="P28" s="36"/>
      <c r="Q28" s="35"/>
      <c r="R28" s="34"/>
      <c r="S28" s="33"/>
      <c r="U28" s="16"/>
      <c r="V28" s="1"/>
      <c r="W28" s="1"/>
      <c r="X28" s="1"/>
    </row>
    <row r="29" spans="2:24" ht="35.25" customHeight="1" x14ac:dyDescent="0.15">
      <c r="B29" s="175" t="s">
        <v>44</v>
      </c>
      <c r="C29" s="176"/>
      <c r="D29" s="176"/>
      <c r="E29" s="176"/>
      <c r="F29" s="176"/>
      <c r="G29" s="176"/>
      <c r="H29" s="176"/>
      <c r="I29" s="176"/>
      <c r="J29" s="176"/>
      <c r="K29" s="176"/>
      <c r="L29" s="176"/>
      <c r="M29" s="176"/>
      <c r="N29" s="176"/>
      <c r="O29" s="176"/>
      <c r="P29" s="176"/>
      <c r="Q29" s="176"/>
      <c r="R29" s="177"/>
      <c r="S29" s="33"/>
      <c r="U29" s="16"/>
      <c r="V29" s="1"/>
      <c r="W29" s="1"/>
      <c r="X29" s="1"/>
    </row>
    <row r="30" spans="2:24" ht="35.25" customHeight="1" x14ac:dyDescent="0.15">
      <c r="B30" s="178"/>
      <c r="C30" s="176"/>
      <c r="D30" s="176"/>
      <c r="E30" s="176"/>
      <c r="F30" s="176"/>
      <c r="G30" s="176"/>
      <c r="H30" s="176"/>
      <c r="I30" s="176"/>
      <c r="J30" s="176"/>
      <c r="K30" s="176"/>
      <c r="L30" s="176"/>
      <c r="M30" s="176"/>
      <c r="N30" s="176"/>
      <c r="O30" s="176"/>
      <c r="P30" s="176"/>
      <c r="Q30" s="176"/>
      <c r="R30" s="177"/>
      <c r="S30" s="33"/>
      <c r="U30" s="16"/>
      <c r="V30" s="1"/>
      <c r="W30" s="1"/>
      <c r="X30" s="1"/>
    </row>
    <row r="31" spans="2:24" ht="35.25" customHeight="1" x14ac:dyDescent="0.15">
      <c r="B31" s="178"/>
      <c r="C31" s="176"/>
      <c r="D31" s="176"/>
      <c r="E31" s="176"/>
      <c r="F31" s="176"/>
      <c r="G31" s="176"/>
      <c r="H31" s="176"/>
      <c r="I31" s="176"/>
      <c r="J31" s="176"/>
      <c r="K31" s="176"/>
      <c r="L31" s="176"/>
      <c r="M31" s="176"/>
      <c r="N31" s="176"/>
      <c r="O31" s="176"/>
      <c r="P31" s="176"/>
      <c r="Q31" s="176"/>
      <c r="R31" s="177"/>
      <c r="S31" s="32"/>
    </row>
    <row r="32" spans="2:24" ht="35.25" customHeight="1" x14ac:dyDescent="0.15">
      <c r="B32" s="178"/>
      <c r="C32" s="176"/>
      <c r="D32" s="176"/>
      <c r="E32" s="176"/>
      <c r="F32" s="176"/>
      <c r="G32" s="176"/>
      <c r="H32" s="176"/>
      <c r="I32" s="176"/>
      <c r="J32" s="176"/>
      <c r="K32" s="176"/>
      <c r="L32" s="176"/>
      <c r="M32" s="176"/>
      <c r="N32" s="176"/>
      <c r="O32" s="176"/>
      <c r="P32" s="176"/>
      <c r="Q32" s="176"/>
      <c r="R32" s="177"/>
      <c r="S32" s="32"/>
    </row>
    <row r="33" spans="2:19" ht="55.5" customHeight="1" x14ac:dyDescent="0.15">
      <c r="B33" s="178"/>
      <c r="C33" s="176"/>
      <c r="D33" s="176"/>
      <c r="E33" s="176"/>
      <c r="F33" s="176"/>
      <c r="G33" s="176"/>
      <c r="H33" s="176"/>
      <c r="I33" s="176"/>
      <c r="J33" s="176"/>
      <c r="K33" s="176"/>
      <c r="L33" s="176"/>
      <c r="M33" s="176"/>
      <c r="N33" s="176"/>
      <c r="O33" s="176"/>
      <c r="P33" s="176"/>
      <c r="Q33" s="176"/>
      <c r="R33" s="177"/>
      <c r="S33" s="32"/>
    </row>
    <row r="34" spans="2:19" ht="35.25" customHeight="1" x14ac:dyDescent="0.15">
      <c r="B34" s="178"/>
      <c r="C34" s="176"/>
      <c r="D34" s="176"/>
      <c r="E34" s="176"/>
      <c r="F34" s="176"/>
      <c r="G34" s="176"/>
      <c r="H34" s="176"/>
      <c r="I34" s="176"/>
      <c r="J34" s="176"/>
      <c r="K34" s="176"/>
      <c r="L34" s="176"/>
      <c r="M34" s="176"/>
      <c r="N34" s="176"/>
      <c r="O34" s="176"/>
      <c r="P34" s="176"/>
      <c r="Q34" s="176"/>
      <c r="R34" s="177"/>
      <c r="S34" s="32"/>
    </row>
    <row r="35" spans="2:19" ht="35.25" customHeight="1" thickBot="1" x14ac:dyDescent="0.2">
      <c r="B35" s="179"/>
      <c r="C35" s="180"/>
      <c r="D35" s="180"/>
      <c r="E35" s="180"/>
      <c r="F35" s="180"/>
      <c r="G35" s="180"/>
      <c r="H35" s="180"/>
      <c r="I35" s="180"/>
      <c r="J35" s="180"/>
      <c r="K35" s="180"/>
      <c r="L35" s="180"/>
      <c r="M35" s="180"/>
      <c r="N35" s="180"/>
      <c r="O35" s="180"/>
      <c r="P35" s="180"/>
      <c r="Q35" s="180"/>
      <c r="R35" s="181"/>
      <c r="S35" s="32"/>
    </row>
    <row r="52" spans="3:3" hidden="1" x14ac:dyDescent="0.15">
      <c r="C52" s="5">
        <v>1</v>
      </c>
    </row>
    <row r="53" spans="3:3" hidden="1" x14ac:dyDescent="0.15">
      <c r="C53" s="5">
        <v>2</v>
      </c>
    </row>
    <row r="54" spans="3:3" hidden="1" x14ac:dyDescent="0.15">
      <c r="C54" s="5">
        <v>3</v>
      </c>
    </row>
  </sheetData>
  <protectedRanges>
    <protectedRange sqref="B28:R35" name="差額の主要因"/>
    <protectedRange sqref="O14:O16" name="売上・原価３年目"/>
    <protectedRange sqref="L14:L16" name="売上・原価２年目"/>
    <protectedRange sqref="I14:I16" name="売上・原価１年目"/>
    <protectedRange sqref="F13" name="投資金額"/>
    <protectedRange sqref="I18:I19" name="販管費１年目"/>
    <protectedRange sqref="L18:L19" name="販管費２年目"/>
    <protectedRange sqref="O18:O19" name="販管費３年目"/>
  </protectedRanges>
  <mergeCells count="11">
    <mergeCell ref="C15:C16"/>
    <mergeCell ref="C18:C19"/>
    <mergeCell ref="B25:D25"/>
    <mergeCell ref="B29:R35"/>
    <mergeCell ref="B13:B23"/>
    <mergeCell ref="Q10:R10"/>
    <mergeCell ref="E11:G11"/>
    <mergeCell ref="H11:J11"/>
    <mergeCell ref="K11:M11"/>
    <mergeCell ref="N11:P11"/>
    <mergeCell ref="Q11:R11"/>
  </mergeCells>
  <phoneticPr fontId="1"/>
  <conditionalFormatting sqref="L14:M22">
    <cfRule type="expression" dxfId="2" priority="2">
      <formula>$C$9=1</formula>
    </cfRule>
  </conditionalFormatting>
  <conditionalFormatting sqref="O14:P22">
    <cfRule type="expression" dxfId="1" priority="1">
      <formula>$C$9=2</formula>
    </cfRule>
    <cfRule type="expression" dxfId="0" priority="3">
      <formula>$C$9=1</formula>
    </cfRule>
  </conditionalFormatting>
  <dataValidations count="1">
    <dataValidation type="list" allowBlank="1" showInputMessage="1" showErrorMessage="1" sqref="C9" xr:uid="{00000000-0002-0000-0100-000000000000}">
      <formula1>$C$52:$C$54</formula1>
    </dataValidation>
  </dataValidations>
  <pageMargins left="0.70866141732283472" right="0.70866141732283472" top="0.55118110236220474" bottom="0.55118110236220474" header="0.31496062992125984" footer="0.31496062992125984"/>
  <pageSetup paperSize="9" scale="53" fitToHeight="0" orientation="landscape" cellComments="asDisplayed"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入力（基準への適合状況）</vt:lpstr>
      <vt:lpstr>【入力ガイド】（基準への適合状況）</vt:lpstr>
      <vt:lpstr>入力（実施状況報告書別紙） </vt:lpstr>
      <vt:lpstr>【入力ガイド】（実施状況報告書別紙）</vt:lpstr>
      <vt:lpstr>'【入力ガイド】（基準への適合状況）'!Print_Area</vt:lpstr>
      <vt:lpstr>'【入力ガイド】（実施状況報告書別紙）'!Print_Area</vt:lpstr>
      <vt:lpstr>'入力（基準への適合状況）'!Print_Area</vt:lpstr>
      <vt:lpstr>'入力（実施状況報告書別紙）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2018-05-24T02:55:49Z</cp:lastPrinted>
  <dcterms:created xsi:type="dcterms:W3CDTF">2012-10-25T03:37:01Z</dcterms:created>
  <dcterms:modified xsi:type="dcterms:W3CDTF">2024-02-14T06:59:22Z</dcterms:modified>
</cp:coreProperties>
</file>